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ESKELI\Desktop\"/>
    </mc:Choice>
  </mc:AlternateContent>
  <xr:revisionPtr revIDLastSave="0" documentId="8_{FA5064A8-0946-4CDF-B4AB-78A2012EE978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Area" localSheetId="0">Sheet1!$A$1:$F$209</definedName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6" i="1" l="1"/>
  <c r="F26" i="1"/>
  <c r="F90" i="1" l="1"/>
  <c r="F191" i="1" l="1"/>
  <c r="F178" i="1"/>
  <c r="F173" i="1"/>
  <c r="F160" i="1"/>
  <c r="F155" i="1"/>
  <c r="F122" i="1"/>
  <c r="F100" i="1"/>
  <c r="F82" i="1"/>
  <c r="F47" i="1"/>
  <c r="F42" i="1"/>
  <c r="F38" i="1"/>
  <c r="F30" i="1"/>
  <c r="F14" i="1"/>
  <c r="F6" i="1"/>
  <c r="F105" i="1" l="1"/>
  <c r="F56" i="1" l="1"/>
  <c r="F203" i="1"/>
  <c r="H203" i="1"/>
  <c r="F182" i="1"/>
  <c r="F147" i="1"/>
  <c r="F143" i="1"/>
  <c r="F135" i="1"/>
  <c r="F113" i="1"/>
  <c r="F109" i="1"/>
  <c r="F77" i="1"/>
  <c r="F60" i="1"/>
  <c r="F52" i="1"/>
  <c r="F22" i="1"/>
  <c r="F18" i="1"/>
  <c r="F10" i="1"/>
  <c r="I173" i="1" l="1"/>
  <c r="H6" i="1"/>
  <c r="I126" i="1"/>
  <c r="I14" i="1"/>
  <c r="H195" i="1"/>
  <c r="H191" i="1"/>
  <c r="H178" i="1"/>
  <c r="H165" i="1"/>
  <c r="H160" i="1"/>
  <c r="H155" i="1"/>
  <c r="H151" i="1"/>
  <c r="H147" i="1"/>
  <c r="H143" i="1"/>
  <c r="H139" i="1"/>
  <c r="H135" i="1"/>
  <c r="H130" i="1"/>
  <c r="H122" i="1"/>
  <c r="H117" i="1"/>
  <c r="H113" i="1"/>
  <c r="H109" i="1"/>
  <c r="H100" i="1"/>
  <c r="H94" i="1"/>
  <c r="H90" i="1"/>
  <c r="H82" i="1"/>
  <c r="H77" i="1"/>
  <c r="H73" i="1"/>
  <c r="H69" i="1"/>
  <c r="H65" i="1"/>
  <c r="H60" i="1"/>
  <c r="H52" i="1"/>
  <c r="H47" i="1"/>
  <c r="H42" i="1"/>
  <c r="H30" i="1"/>
  <c r="H26" i="1"/>
  <c r="H18" i="1"/>
  <c r="H10" i="1"/>
  <c r="H2" i="1"/>
</calcChain>
</file>

<file path=xl/sharedStrings.xml><?xml version="1.0" encoding="utf-8"?>
<sst xmlns="http://schemas.openxmlformats.org/spreadsheetml/2006/main" count="450" uniqueCount="403">
  <si>
    <t xml:space="preserve">State </t>
  </si>
  <si>
    <t>Office Information</t>
  </si>
  <si>
    <t>Alabama</t>
  </si>
  <si>
    <t>California</t>
  </si>
  <si>
    <t>Colorado</t>
  </si>
  <si>
    <t>Colorado Office of Economic Development and International Trade</t>
  </si>
  <si>
    <t>Denver, CO 80202</t>
  </si>
  <si>
    <t>Connecticut</t>
  </si>
  <si>
    <t>Department of Economic and Community Development</t>
  </si>
  <si>
    <t>Delaware</t>
  </si>
  <si>
    <t>Hawaii</t>
  </si>
  <si>
    <t>Honolulu, HI 96813</t>
  </si>
  <si>
    <t xml:space="preserve"> </t>
  </si>
  <si>
    <t>Iowa</t>
  </si>
  <si>
    <t>Iowa Economic Development Authority (IEDA)</t>
  </si>
  <si>
    <t>200 East Grand Avenue</t>
  </si>
  <si>
    <t>Des Moines, IA 50309</t>
  </si>
  <si>
    <t>Idaho</t>
  </si>
  <si>
    <t>Illinois</t>
  </si>
  <si>
    <t xml:space="preserve">Office of Trade and Investment </t>
  </si>
  <si>
    <t xml:space="preserve">Kentucky </t>
  </si>
  <si>
    <t>Massachusetts</t>
  </si>
  <si>
    <t>Maryland</t>
  </si>
  <si>
    <t xml:space="preserve">401 East Pratt Street      </t>
  </si>
  <si>
    <t>Michigan</t>
  </si>
  <si>
    <t>Maine</t>
  </si>
  <si>
    <t>Maine International Trade Center</t>
  </si>
  <si>
    <t>Missouri</t>
  </si>
  <si>
    <t>Missouri Department of Economic Development</t>
  </si>
  <si>
    <t>Business &amp; Community Services</t>
  </si>
  <si>
    <t>Harry S. Truman Building, Room 720</t>
  </si>
  <si>
    <t>Mississippi</t>
  </si>
  <si>
    <t>Mississippi Development Authority</t>
  </si>
  <si>
    <t>Montana</t>
  </si>
  <si>
    <t>North Carolina</t>
  </si>
  <si>
    <t xml:space="preserve">Global Business Services, </t>
  </si>
  <si>
    <t>15000 Weston Parkway</t>
  </si>
  <si>
    <t>Cary, NC 27513</t>
  </si>
  <si>
    <t>North Dakota</t>
  </si>
  <si>
    <t xml:space="preserve">North Dakota Trade Office </t>
  </si>
  <si>
    <t>New Hampshire</t>
  </si>
  <si>
    <t>Department of Resources and Economic Development/Office of International Commerce</t>
  </si>
  <si>
    <t>New Jersey</t>
  </si>
  <si>
    <t>New Mexico Economic Development Department</t>
  </si>
  <si>
    <t>Nevada</t>
  </si>
  <si>
    <t>New York</t>
  </si>
  <si>
    <t>Ohio</t>
  </si>
  <si>
    <t>Ohio Development Services Agency</t>
  </si>
  <si>
    <t>Oregon</t>
  </si>
  <si>
    <t>Oregon Business Development Department</t>
  </si>
  <si>
    <t xml:space="preserve">Rhode Island </t>
  </si>
  <si>
    <t>South Carolina</t>
  </si>
  <si>
    <t xml:space="preserve">South Carolina Department of Commerce </t>
  </si>
  <si>
    <t>Utah</t>
  </si>
  <si>
    <t>Washington</t>
  </si>
  <si>
    <t>Wisconsin</t>
  </si>
  <si>
    <t>Jeffrey A. Williamson</t>
  </si>
  <si>
    <t xml:space="preserve">jeff.williamson@rccd.edu </t>
  </si>
  <si>
    <t>STEP Project Director</t>
  </si>
  <si>
    <t>laura.jaworski@ct.gov</t>
  </si>
  <si>
    <t>Margo Markopoulos</t>
  </si>
  <si>
    <t>Edward R. Herrera</t>
  </si>
  <si>
    <t>Empire State Development</t>
  </si>
  <si>
    <t xml:space="preserve">STEP Project Director </t>
  </si>
  <si>
    <t>Hilda Lockhart</t>
  </si>
  <si>
    <t>New Mexico</t>
  </si>
  <si>
    <t>Primary Point of Contact</t>
  </si>
  <si>
    <t>225 West State Street</t>
  </si>
  <si>
    <t>P.O. Box 820</t>
  </si>
  <si>
    <t>633 Third Avenue, 36th Floor</t>
  </si>
  <si>
    <t>Old Capitol Annex</t>
  </si>
  <si>
    <t>300 West Broadway</t>
  </si>
  <si>
    <t>Phone: 505-827-0315</t>
  </si>
  <si>
    <t xml:space="preserve">adeyoung@mt.gov </t>
  </si>
  <si>
    <t>Phone: 919-447-7751</t>
  </si>
  <si>
    <t>Federal Award</t>
  </si>
  <si>
    <t>Match</t>
  </si>
  <si>
    <t>Alabama Department Of Commerce</t>
  </si>
  <si>
    <t>Division of Corporate and International Development</t>
  </si>
  <si>
    <t>Kentucky Cabinet for Economic Development</t>
  </si>
  <si>
    <t>300 North Washington Square</t>
  </si>
  <si>
    <t>Ann Pardalos</t>
  </si>
  <si>
    <t>Montana Department of Commerce</t>
  </si>
  <si>
    <t>Helena, MT  59620</t>
  </si>
  <si>
    <t>Angelyn DeYoung</t>
  </si>
  <si>
    <t>Phone: 406-841-2783</t>
  </si>
  <si>
    <t>Economic Development Partnership of North Carolina</t>
  </si>
  <si>
    <t>New Jersey Business Action Center</t>
  </si>
  <si>
    <t xml:space="preserve">eddy.mayen@sos.nj.gov </t>
  </si>
  <si>
    <t>Concord, NH 03301</t>
  </si>
  <si>
    <t>Phone: 603-271-8444</t>
  </si>
  <si>
    <t xml:space="preserve">Nevada Governor’s Office of Economic Development (GOED) </t>
  </si>
  <si>
    <t>Amanda Welker</t>
  </si>
  <si>
    <t>Phone: 503-229-6063</t>
  </si>
  <si>
    <t>amanda.welker@oregon.gov</t>
  </si>
  <si>
    <t>John H. Chafee Center for International Business</t>
  </si>
  <si>
    <t>Bryant University</t>
  </si>
  <si>
    <t>1150 Douglas Pike</t>
  </si>
  <si>
    <t>Smithfield, RI 02917</t>
  </si>
  <si>
    <t>1201 Main Street, Suite 1600</t>
  </si>
  <si>
    <t>Washington State Department of Commerce</t>
  </si>
  <si>
    <t>Wisconsin Economic Development Corporation</t>
  </si>
  <si>
    <t>401 Adams Avenue, Suite 630</t>
  </si>
  <si>
    <t>hilda.lockhart@commerce.alabama.gov</t>
  </si>
  <si>
    <t xml:space="preserve">Phone:  334-242-0442  </t>
  </si>
  <si>
    <t xml:space="preserve">Department of Business, Economic Development and Tourism </t>
  </si>
  <si>
    <t>Idaho Department of Commerce</t>
  </si>
  <si>
    <t>Tina Salisbury</t>
  </si>
  <si>
    <t>Illinois Department of Commerce and Economic Opportunity</t>
  </si>
  <si>
    <t xml:space="preserve">margo.markopoulos@illinois.gov  </t>
  </si>
  <si>
    <t xml:space="preserve">Phone: 502-782-1940 </t>
  </si>
  <si>
    <t>Maryland Department of Commerce</t>
  </si>
  <si>
    <t>Arizona</t>
  </si>
  <si>
    <t>Arizona Commerce Authority</t>
  </si>
  <si>
    <t>Kevin J. O'Shea</t>
  </si>
  <si>
    <t>Phone: 602-845-1217</t>
  </si>
  <si>
    <t>kevino@azcommerce.com</t>
  </si>
  <si>
    <t>Louisiana</t>
  </si>
  <si>
    <t>Louisiana Department of Economic Development</t>
  </si>
  <si>
    <t>1051 North Third Street</t>
  </si>
  <si>
    <t>Texas</t>
  </si>
  <si>
    <t>Texas Department of Agriculture</t>
  </si>
  <si>
    <t>1700 North Congress Avenue, 11th Floor</t>
  </si>
  <si>
    <t>P.O. Box 12847</t>
  </si>
  <si>
    <t>Michigan Strategic Fund</t>
  </si>
  <si>
    <t>ann.pardalos@ded.mo.gov</t>
  </si>
  <si>
    <t>Edward.Herrera@state.nm.gov</t>
  </si>
  <si>
    <t>Phone: 208-287-3164</t>
  </si>
  <si>
    <t>Tina.Salisbury@commerce.idaho.gov</t>
  </si>
  <si>
    <t xml:space="preserve">http://esd.ny.gov/International/STEP_NYS.html 
</t>
  </si>
  <si>
    <t>Total  Project</t>
  </si>
  <si>
    <t>http://www.madeinalabama.com/divisions/business-development/international-trade/</t>
  </si>
  <si>
    <t xml:space="preserve">www.mitc.com/how-we-help/grants/ </t>
  </si>
  <si>
    <t xml:space="preserve">https://www.nccommerce.com/trade/export-resources/step-program  </t>
  </si>
  <si>
    <t xml:space="preserve">http://ndto.com/step-nd/ </t>
  </si>
  <si>
    <t xml:space="preserve">https://nhexportassistance.com/export-promotion-grants/step-grant/  </t>
  </si>
  <si>
    <t xml:space="preserve">http://www.njstep.nj.gov </t>
  </si>
  <si>
    <t xml:space="preserve">http://gonm.biz/business-resource-center/edd-programs-for-business/international-trade/ </t>
  </si>
  <si>
    <t xml:space="preserve">http://www.diversifynevada.com/selecting-nevada/global/step-grant </t>
  </si>
  <si>
    <t xml:space="preserve">http://www.bryant.edu/about/centers-and-institutes/john-h-chafee-center-for-international-business/ </t>
  </si>
  <si>
    <t xml:space="preserve">http://sccommerce.com/sc-business-network/export-services </t>
  </si>
  <si>
    <t xml:space="preserve">http://inwisconsin.com/export/assistance/global-business-development-program/ </t>
  </si>
  <si>
    <t>Lennox Ruiz</t>
  </si>
  <si>
    <t>Wade Merritt</t>
  </si>
  <si>
    <t>merritt@mitc.com</t>
  </si>
  <si>
    <t>Mark Sullivan</t>
  </si>
  <si>
    <t>Phone: 617-973-8543</t>
  </si>
  <si>
    <t>mark.f.sullivan@state.ma.us</t>
  </si>
  <si>
    <t>Linda Woulfe</t>
  </si>
  <si>
    <t>lwoulfe@bryant.edu</t>
  </si>
  <si>
    <t>www.oregon4biz.com/Global-Connections/Export-Promotion/</t>
  </si>
  <si>
    <t>2 Portland Fish Pier, Suite 204</t>
  </si>
  <si>
    <t>http://kyexports.com/STEP-grants.aspx</t>
  </si>
  <si>
    <t>www.decd.org</t>
  </si>
  <si>
    <t>Department of Food &amp; Agriculture</t>
  </si>
  <si>
    <t>Department of Commerce</t>
  </si>
  <si>
    <t>Puerto Rico</t>
  </si>
  <si>
    <t>Puerto Rico Trade &amp; Export Company</t>
  </si>
  <si>
    <t>San Juan, PR 00919</t>
  </si>
  <si>
    <t>http://www.comercioyexportacion.com</t>
  </si>
  <si>
    <t>New San Juan Building</t>
  </si>
  <si>
    <t>159 Chardon Avenue</t>
  </si>
  <si>
    <t>maria.batista@cce.pr.gov</t>
  </si>
  <si>
    <t>Mary Ferguson</t>
  </si>
  <si>
    <t>Pennsylvania</t>
  </si>
  <si>
    <t>Jamie Lumm</t>
  </si>
  <si>
    <t>Utah World Trade Center Corporation</t>
  </si>
  <si>
    <t>60 East South Temple, Suite 300</t>
  </si>
  <si>
    <t>Salt Lake City, UT 84111</t>
  </si>
  <si>
    <t>Austin, TX 78711</t>
  </si>
  <si>
    <t xml:space="preserve">Lansing, MI 48933 </t>
  </si>
  <si>
    <t>Pennsylvania Department of Community &amp; Economic Development</t>
  </si>
  <si>
    <t xml:space="preserve">400 North Street, 4th Floor </t>
  </si>
  <si>
    <t>Katherine Skopp</t>
  </si>
  <si>
    <t>Phone: 717-720-7361</t>
  </si>
  <si>
    <t>kskopp@pa.gov</t>
  </si>
  <si>
    <t xml:space="preserve">www.visitPA.com </t>
  </si>
  <si>
    <t xml:space="preserve">Jessica L. Steverson </t>
  </si>
  <si>
    <t>Phone: 225-342-2537</t>
  </si>
  <si>
    <t>Mike Hubbard</t>
  </si>
  <si>
    <t xml:space="preserve">Mike.hubbard@edpnc.com </t>
  </si>
  <si>
    <t xml:space="preserve">Norris Thigpen </t>
  </si>
  <si>
    <t>nthigpen@SCcommerce.com</t>
  </si>
  <si>
    <t>Arkansas</t>
  </si>
  <si>
    <t>Phoenix, AZ 85007</t>
  </si>
  <si>
    <t>Phone: 909- 556-6639</t>
  </si>
  <si>
    <t>3300 South Market Street, Suite 400</t>
  </si>
  <si>
    <t>World Trade Center Arkansas</t>
  </si>
  <si>
    <t>Trish Watkins</t>
  </si>
  <si>
    <t>plwatki@uark.edu</t>
  </si>
  <si>
    <t>450 Columbus Boulevard, Suite 5</t>
  </si>
  <si>
    <t>P.O. Box 83720</t>
  </si>
  <si>
    <t>Eddy Mayen</t>
  </si>
  <si>
    <t>lennox.ruiz@esd.ny.gov</t>
  </si>
  <si>
    <t>Phone: 212-803-2344</t>
  </si>
  <si>
    <t>Phone:  573-751-6605</t>
  </si>
  <si>
    <t>Nicole Sherwood</t>
  </si>
  <si>
    <t>Phone: 801-</t>
  </si>
  <si>
    <t>nsherwood@wtcutah.com</t>
  </si>
  <si>
    <t>Mindy Fryer</t>
  </si>
  <si>
    <t xml:space="preserve">Phone: 512-463-6908 </t>
  </si>
  <si>
    <t>Mindy.Fryer@TexasAgriculture.gov</t>
  </si>
  <si>
    <t xml:space="preserve">mary.ferguson@commerce.wa.gov </t>
  </si>
  <si>
    <t>jamie.k.lum@hawaii.gov</t>
  </si>
  <si>
    <t xml:space="preserve">jessica L.Steverson@la.gov </t>
  </si>
  <si>
    <t>https://azcommerce.com/programs/arizona-step-grant/</t>
  </si>
  <si>
    <t>STEP Director</t>
  </si>
  <si>
    <t>Phone: 479-418-4827</t>
  </si>
  <si>
    <t>Laura Jaworski</t>
  </si>
  <si>
    <t>Massachusetts Office of International Trade &amp; Investment</t>
  </si>
  <si>
    <t>Rachel Adams</t>
  </si>
  <si>
    <t>Rachel.Adams@livefree.nh.gov</t>
  </si>
  <si>
    <t>Commonwealth of Massachusetts</t>
  </si>
  <si>
    <t>Jessica Reynolds</t>
  </si>
  <si>
    <t>Phone: 410-767-6435</t>
  </si>
  <si>
    <t>jessica.reynolds@maryland.gov</t>
  </si>
  <si>
    <t>Phone: 860-500-2368</t>
  </si>
  <si>
    <t>Dijuana Mitrovic</t>
  </si>
  <si>
    <t>Phone: 702-486-2700</t>
  </si>
  <si>
    <t>dmitrovic@diversifynevada.com</t>
  </si>
  <si>
    <t>2 Eagle Square, Suite 100</t>
  </si>
  <si>
    <t>Fargo, ND 58104</t>
  </si>
  <si>
    <t>4844 Rocking Horse Circle South, Suite 1</t>
  </si>
  <si>
    <t>Oklahoma</t>
  </si>
  <si>
    <t>Oklahoma Department of Commerce</t>
  </si>
  <si>
    <t>Oklahoma City, OK</t>
  </si>
  <si>
    <t>Phone:  408-815-5136</t>
  </si>
  <si>
    <t>Jesse.Garcia@okcommerce.gov</t>
  </si>
  <si>
    <t>Beth Pomper</t>
  </si>
  <si>
    <t>beth.pomper@delaware.gov</t>
  </si>
  <si>
    <t>https://export.delaware.gov/step-grant</t>
  </si>
  <si>
    <t xml:space="preserve">Maria R. Batista </t>
  </si>
  <si>
    <t>Virginia</t>
  </si>
  <si>
    <t>Virginia Economic Development Partnership (VEDP)</t>
  </si>
  <si>
    <t xml:space="preserve">Monica Sadie </t>
  </si>
  <si>
    <t>One James Center</t>
  </si>
  <si>
    <t>Phone: 804-545-5763</t>
  </si>
  <si>
    <t>Richmond, Virginia 23219</t>
  </si>
  <si>
    <t>msadie@yesvirginia.org</t>
  </si>
  <si>
    <t>Vermont</t>
  </si>
  <si>
    <t>Agency of Commerce &amp; Community Development</t>
  </si>
  <si>
    <t>Hilary DelRoss</t>
  </si>
  <si>
    <t>http://accd.vermont.gov/economic-development/programs/international-trade/grants</t>
  </si>
  <si>
    <t>Hilary.DelRoss@vermont.gov</t>
  </si>
  <si>
    <t>Montgomery, AL 36130</t>
  </si>
  <si>
    <t>Rogers, AR 72758</t>
  </si>
  <si>
    <t>Sacramento, CA 95814</t>
  </si>
  <si>
    <t>1220 North Street, Suite 400</t>
  </si>
  <si>
    <t>1600 Broadway Street, Suite 2500</t>
  </si>
  <si>
    <t>820 North French Street</t>
  </si>
  <si>
    <t>250 South Hotel Street, 5th Floor</t>
  </si>
  <si>
    <t>700 West State Street</t>
  </si>
  <si>
    <t>Boise, ID 83720</t>
  </si>
  <si>
    <t>100 West Randolph, Suite 3-400</t>
  </si>
  <si>
    <t>Chicago, IL  60601</t>
  </si>
  <si>
    <t>Hartford, CT 06103</t>
  </si>
  <si>
    <t>Wilmington, DE 19801</t>
  </si>
  <si>
    <t>https://choosecolorado.com</t>
  </si>
  <si>
    <t>118 North 7th Avenue, Suite 400</t>
  </si>
  <si>
    <t>https://arwtc.org/STEP</t>
  </si>
  <si>
    <t xml:space="preserve">https://californiaexport.org. </t>
  </si>
  <si>
    <t xml:space="preserve">https://invest.hawaii.gov/exporting/histep/ </t>
  </si>
  <si>
    <t xml:space="preserve">https://commerce.idaho.gov/idaho-business/international-trade/step-grant </t>
  </si>
  <si>
    <t>https://www2.illinois.gov/dceo/SmallBizAssistance/Export/Pages/ISTEPProgram.aspx</t>
  </si>
  <si>
    <t xml:space="preserve">https://www.iowaeconomicdevelopment.com  </t>
  </si>
  <si>
    <t>Frankfort, KY 40601</t>
  </si>
  <si>
    <t>Baton Rouge, LA 70802</t>
  </si>
  <si>
    <t>Phone: 808-587-2753</t>
  </si>
  <si>
    <t>Phone: 312- 814-3116</t>
  </si>
  <si>
    <t>https://www.opportunitylouisiana.com/small-business/special-programs-for-small-business/step-grant</t>
  </si>
  <si>
    <t>Portland, ME 04101</t>
  </si>
  <si>
    <t>Phone: 207-541-7408</t>
  </si>
  <si>
    <t xml:space="preserve">Baltimore, MD 21202   </t>
  </si>
  <si>
    <t>http://commerce.maryland.gov/fund/programs-for-businesses/exportmd-program</t>
  </si>
  <si>
    <t>136 Blackstone Street, 5th Floor</t>
  </si>
  <si>
    <t>Boston, MA 02109</t>
  </si>
  <si>
    <t>https://www.mass.gov/service-details/state-trade-expansion-program-step</t>
  </si>
  <si>
    <t>https://www.michiganbusiness.org/services/international-trade/#step</t>
  </si>
  <si>
    <t>501 North West Street, Woolfolk Building, B-01</t>
  </si>
  <si>
    <t>Jackson, MS 39201</t>
  </si>
  <si>
    <t>https://www.mississippi.org/home-page/our-advantages/incentives/state-%20%20trade-export-programs/</t>
  </si>
  <si>
    <t>Phone: 601-359-3045</t>
  </si>
  <si>
    <t>301 West High Street</t>
  </si>
  <si>
    <t>Jefferson City, MO 65101</t>
  </si>
  <si>
    <t>https://exportmissouri.mo.gov/exports/financing</t>
  </si>
  <si>
    <t>301 South Park Avenue</t>
  </si>
  <si>
    <t>https://marketmt.com/STEP</t>
  </si>
  <si>
    <t>Las Vegas, NV 89101</t>
  </si>
  <si>
    <t>555 East Washington Avenue, Suite 5400</t>
  </si>
  <si>
    <t>Trenton, NJ 08625</t>
  </si>
  <si>
    <t>1100 Saint Francis Drive</t>
  </si>
  <si>
    <t>Sante Fe, New Mexico 87505</t>
  </si>
  <si>
    <t xml:space="preserve">Phone: 609-633-1182 </t>
  </si>
  <si>
    <t>New York, NY 10017</t>
  </si>
  <si>
    <r>
      <t>77 South High Street, 28</t>
    </r>
    <r>
      <rPr>
        <vertAlign val="superscript"/>
        <sz val="11"/>
        <rFont val="Source Sans Pro"/>
        <family val="2"/>
      </rPr>
      <t>th</t>
    </r>
    <r>
      <rPr>
        <sz val="11"/>
        <rFont val="Source Sans Pro"/>
        <family val="2"/>
      </rPr>
      <t xml:space="preserve"> Floor</t>
    </r>
  </si>
  <si>
    <r>
      <t>National Life Building, One National Life Drive, 6</t>
    </r>
    <r>
      <rPr>
        <vertAlign val="superscript"/>
        <sz val="11"/>
        <rFont val="Source Sans Pro"/>
        <family val="2"/>
      </rPr>
      <t>th</t>
    </r>
    <r>
      <rPr>
        <sz val="11"/>
        <rFont val="Source Sans Pro"/>
        <family val="2"/>
      </rPr>
      <t xml:space="preserve"> Floor</t>
    </r>
  </si>
  <si>
    <t>Columbus, Ohio 43216</t>
  </si>
  <si>
    <t>900 North Stiles Avenue</t>
  </si>
  <si>
    <t>https://development.ohio.gov/bs/bs_image.htm</t>
  </si>
  <si>
    <t>775 Summer Street NE, Suite 200</t>
  </si>
  <si>
    <t>Salem, OR 97301</t>
  </si>
  <si>
    <t>Harrisburg, PA 17120</t>
  </si>
  <si>
    <t>Phone: 787-294-0101 Ext. 2034</t>
  </si>
  <si>
    <t>Phone: 401-232-6525</t>
  </si>
  <si>
    <t xml:space="preserve">Columbia, SC 29201 </t>
  </si>
  <si>
    <t>Phone: 803-737-0598</t>
  </si>
  <si>
    <t>https://www.texasagriculture.gov/GrantsServices/GrantsandServices/StateTradeExpansionProgram.aspx</t>
  </si>
  <si>
    <t>901 East Cary Street, Suite 900</t>
  </si>
  <si>
    <t>Montpelier, VT 05620</t>
  </si>
  <si>
    <t>Phone: 802-622-4337</t>
  </si>
  <si>
    <t xml:space="preserve">http://www.exportvirginia.org/services/programs-grants   </t>
  </si>
  <si>
    <t>Seattle, WA 98121</t>
  </si>
  <si>
    <t>2001 6th Avenue, Suite 2600</t>
  </si>
  <si>
    <t xml:space="preserve">Phone: 206-256-6130      </t>
  </si>
  <si>
    <t>201 West Washington Avenue</t>
  </si>
  <si>
    <t>Madison, WI 53073</t>
  </si>
  <si>
    <t>www.wtcutah.com/grants/step-grant</t>
  </si>
  <si>
    <t>https://www.commerce.wa.gov/growing-the-economy/export-assistance/step/</t>
  </si>
  <si>
    <t>Phone: 302-577-8465</t>
  </si>
  <si>
    <t>Nicole Gunkle</t>
  </si>
  <si>
    <t xml:space="preserve">nicole.gunkle@state.co.us </t>
  </si>
  <si>
    <t>Phone: 303-892-3858</t>
  </si>
  <si>
    <t>Lisa Longman</t>
  </si>
  <si>
    <t>Gill Finley</t>
  </si>
  <si>
    <t>lisa.longman@iowaeda.com</t>
  </si>
  <si>
    <t>Phone: 515-348-6243</t>
  </si>
  <si>
    <t>Gill.Finley@ky.gov</t>
  </si>
  <si>
    <t>Drew Combs</t>
  </si>
  <si>
    <t>drew@ndto.com</t>
  </si>
  <si>
    <t>Phone: 701-929-6710</t>
  </si>
  <si>
    <t>Nicole Boyles</t>
  </si>
  <si>
    <t>Wyoming</t>
  </si>
  <si>
    <t>Brandon.marshall@wyo.gov </t>
  </si>
  <si>
    <t>Brandon Marshall</t>
  </si>
  <si>
    <t>Wyoming Business Council</t>
  </si>
  <si>
    <t>214  West 15th Street</t>
  </si>
  <si>
    <t>Cheynne, Wyoming   82002</t>
  </si>
  <si>
    <t>Kansas</t>
  </si>
  <si>
    <t>Chang Lu</t>
  </si>
  <si>
    <t>Chang.Lu@ks.gov</t>
  </si>
  <si>
    <t xml:space="preserve">Phone:  913- 515-8541 </t>
  </si>
  <si>
    <t>1000 SW Jackson Street, Suite 100</t>
  </si>
  <si>
    <t>Topeka, KS  66612</t>
  </si>
  <si>
    <t xml:space="preserve">KansasCommerce.gov </t>
  </si>
  <si>
    <t>Kansas Department of Commerce</t>
  </si>
  <si>
    <t>Nebraska</t>
  </si>
  <si>
    <t>Susan Rouch</t>
  </si>
  <si>
    <t xml:space="preserve">Lincoln, Nebraska </t>
  </si>
  <si>
    <t>Nebraska Department of Economic Development</t>
  </si>
  <si>
    <t>301 Centennial Mall South,  P.O. Box 92666</t>
  </si>
  <si>
    <t>opportunity.nebraska.gov </t>
  </si>
  <si>
    <t>Phone:  402-471-4668</t>
  </si>
  <si>
    <t>susan.rouch@nebraska.gov</t>
  </si>
  <si>
    <t>Phone: 307-777-2820</t>
  </si>
  <si>
    <t>Georgia</t>
  </si>
  <si>
    <t>Georgia Department of Economic Development</t>
  </si>
  <si>
    <t>Phone: 404-962-4120</t>
  </si>
  <si>
    <t>MWaters@georgia.org</t>
  </si>
  <si>
    <t xml:space="preserve">75 5th Street NW, Suite 1200 </t>
  </si>
  <si>
    <t>Atlanta, GA 30308-1020</t>
  </si>
  <si>
    <t>West Virgina</t>
  </si>
  <si>
    <t>Enybe Diaz</t>
  </si>
  <si>
    <t>Phone: 304-957-2018</t>
  </si>
  <si>
    <t>Charleston, WV</t>
  </si>
  <si>
    <t>Enybe.diaz@wv.gov</t>
  </si>
  <si>
    <t>westvirginia.gov</t>
  </si>
  <si>
    <t>West Virgina Development Office</t>
  </si>
  <si>
    <t>1900 Kanawha Boulevard East | Building 3, Suite 600</t>
  </si>
  <si>
    <t xml:space="preserve"> aaron.zitzelsberger@wedc.org</t>
  </si>
  <si>
    <t>Aaron Zitzelsberger</t>
  </si>
  <si>
    <t>Phone: 608-210-6734</t>
  </si>
  <si>
    <t>Andrew.Borst@development.ohio.gov</t>
  </si>
  <si>
    <t>Andrew Borst</t>
  </si>
  <si>
    <t>Phone: 614-728-6733</t>
  </si>
  <si>
    <t xml:space="preserve">Tennessee </t>
  </si>
  <si>
    <t xml:space="preserve">Tennessee State University </t>
  </si>
  <si>
    <t xml:space="preserve">Leslee Alexander </t>
  </si>
  <si>
    <t>lalexander@tsbdc.org</t>
  </si>
  <si>
    <t>Phone: 615-881-0454</t>
  </si>
  <si>
    <t>www.tsbdc.org</t>
  </si>
  <si>
    <t>Nashville, TN 37203</t>
  </si>
  <si>
    <t>330 10th Avenue North Suite G-400</t>
  </si>
  <si>
    <r>
      <rPr>
        <b/>
        <sz val="11"/>
        <rFont val="Source Sans Pro"/>
        <family val="2"/>
      </rPr>
      <t>Mary Waters</t>
    </r>
    <r>
      <rPr>
        <u/>
        <sz val="11"/>
        <color theme="10"/>
        <rFont val="Source Sans Pro"/>
        <family val="2"/>
      </rPr>
      <t xml:space="preserve"> </t>
    </r>
  </si>
  <si>
    <t>Natalie Sandborn</t>
  </si>
  <si>
    <t>Phone 517.241.2983</t>
  </si>
  <si>
    <t>sandbornn@michigan.org</t>
  </si>
  <si>
    <t>JB Boykins</t>
  </si>
  <si>
    <t xml:space="preserve">JBBoykins@mississippi.org </t>
  </si>
  <si>
    <t>CNMI</t>
  </si>
  <si>
    <t>Minnesota</t>
  </si>
  <si>
    <t>CNMI Department of Commerce</t>
  </si>
  <si>
    <t>P.O. Box 5795-CHRB</t>
  </si>
  <si>
    <t>Saipan MP Northern Mariana Islands 96950</t>
  </si>
  <si>
    <t>Mark O. Rabauliman</t>
  </si>
  <si>
    <t>secretary@commerce.gov.mp</t>
  </si>
  <si>
    <t>Phone: 670-664-3077</t>
  </si>
  <si>
    <t>Minnesota Trade Office</t>
  </si>
  <si>
    <t>First National Bank Building, 332 Minnesota St., Suite E200</t>
  </si>
  <si>
    <t>St. Paul, MN 55101</t>
  </si>
  <si>
    <t>Phone: 651-259-7487; Cell: 651-336-2650</t>
  </si>
  <si>
    <t>Aeli Wiebolt </t>
  </si>
  <si>
    <t>https://commerce.gov.mp/cnmi-step</t>
  </si>
  <si>
    <t>https://mn.gov/deed/business/exporting/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</si>
</sst>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Source Sans Pro"/>
      <family val="2"/>
    </font>
    <font>
      <sz val="11"/>
      <name val="Source Sans Pro"/>
      <family val="2"/>
    </font>
    <font>
      <u/>
      <sz val="11"/>
      <color theme="10"/>
      <name val="Source Sans Pro"/>
      <family val="2"/>
    </font>
    <font>
      <b/>
      <sz val="12"/>
      <name val="Source Sans Pro"/>
      <family val="2"/>
    </font>
    <font>
      <sz val="12"/>
      <name val="Source Sans Pro"/>
      <family val="2"/>
    </font>
    <font>
      <b/>
      <sz val="11"/>
      <color theme="1"/>
      <name val="Source Sans Pro"/>
      <family val="2"/>
    </font>
    <font>
      <sz val="11"/>
      <color theme="1"/>
      <name val="Source Sans Pro"/>
      <family val="2"/>
    </font>
    <font>
      <u/>
      <sz val="11"/>
      <color rgb="FF3366FF"/>
      <name val="Source Sans Pro"/>
      <family val="2"/>
    </font>
    <font>
      <vertAlign val="superscript"/>
      <sz val="11"/>
      <name val="Source Sans Pro"/>
      <family val="2"/>
    </font>
    <font>
      <u/>
      <sz val="11"/>
      <name val="Calibri"/>
      <family val="2"/>
      <scheme val="minor"/>
    </font>
    <font>
      <sz val="10"/>
      <color rgb="FF444444"/>
      <name val="Arial"/>
      <family val="2"/>
    </font>
    <font>
      <sz val="11"/>
      <color rgb="FF1F497D"/>
      <name val="Calibri"/>
      <family val="2"/>
      <scheme val="minor"/>
    </font>
    <font>
      <sz val="10"/>
      <color rgb="FF595959"/>
      <name val="Arial"/>
      <family val="2"/>
    </font>
    <font>
      <sz val="11"/>
      <color rgb="FF212121"/>
      <name val="Source Sans Pro"/>
      <family val="2"/>
    </font>
    <font>
      <u/>
      <sz val="11"/>
      <color rgb="FF3333FF"/>
      <name val="Calibri"/>
      <family val="2"/>
      <scheme val="minor"/>
    </font>
    <font>
      <b/>
      <sz val="11"/>
      <color rgb="FF201F1E"/>
      <name val="Source Sans Pro"/>
      <family val="2"/>
    </font>
    <font>
      <sz val="11"/>
      <color rgb="FF201F1E"/>
      <name val="Source Sans Pro"/>
      <family val="2"/>
    </font>
    <font>
      <b/>
      <sz val="8"/>
      <color rgb="FF201F1E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74">
    <xf numFmtId="0" fontId="0" fillId="0" borderId="0" xfId="0"/>
    <xf numFmtId="0" fontId="4" fillId="0" borderId="0" xfId="0" applyFont="1" applyAlignment="1">
      <alignment vertical="top"/>
    </xf>
    <xf numFmtId="0" fontId="3" fillId="3" borderId="1" xfId="2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3" applyFont="1" applyAlignment="1">
      <alignment wrapText="1"/>
    </xf>
    <xf numFmtId="0" fontId="4" fillId="0" borderId="0" xfId="3" applyFont="1" applyAlignment="1">
      <alignment horizontal="justify" vertical="top" wrapText="1"/>
    </xf>
    <xf numFmtId="0" fontId="2" fillId="0" borderId="0" xfId="3" applyAlignment="1">
      <alignment wrapText="1"/>
    </xf>
    <xf numFmtId="0" fontId="4" fillId="4" borderId="0" xfId="0" applyFont="1" applyFill="1"/>
    <xf numFmtId="0" fontId="3" fillId="3" borderId="1" xfId="2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3" applyFont="1" applyBorder="1" applyAlignment="1">
      <alignment wrapText="1"/>
    </xf>
    <xf numFmtId="0" fontId="2" fillId="0" borderId="1" xfId="3" applyBorder="1"/>
    <xf numFmtId="0" fontId="4" fillId="0" borderId="1" xfId="0" applyFont="1" applyBorder="1" applyAlignment="1">
      <alignment vertical="top" wrapText="1"/>
    </xf>
    <xf numFmtId="0" fontId="4" fillId="4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0" fontId="4" fillId="0" borderId="1" xfId="3" applyFont="1" applyBorder="1" applyAlignment="1">
      <alignment vertical="top" wrapText="1"/>
    </xf>
    <xf numFmtId="0" fontId="4" fillId="2" borderId="1" xfId="1" applyFont="1" applyBorder="1" applyAlignment="1">
      <alignment vertical="top"/>
    </xf>
    <xf numFmtId="0" fontId="4" fillId="2" borderId="1" xfId="1" applyFont="1" applyBorder="1" applyAlignment="1">
      <alignment vertical="top" wrapText="1"/>
    </xf>
    <xf numFmtId="0" fontId="2" fillId="0" borderId="1" xfId="3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5" fontId="4" fillId="0" borderId="0" xfId="0" applyNumberFormat="1" applyFont="1"/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8" fillId="0" borderId="1" xfId="3" applyFont="1" applyBorder="1"/>
    <xf numFmtId="0" fontId="6" fillId="0" borderId="1" xfId="0" applyFont="1" applyBorder="1" applyAlignment="1">
      <alignment vertical="top"/>
    </xf>
    <xf numFmtId="0" fontId="7" fillId="0" borderId="1" xfId="0" applyFont="1" applyBorder="1"/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center" wrapText="1"/>
    </xf>
    <xf numFmtId="0" fontId="8" fillId="0" borderId="1" xfId="3" applyFont="1" applyBorder="1" applyAlignment="1">
      <alignment vertical="top" wrapText="1"/>
    </xf>
    <xf numFmtId="0" fontId="7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left" vertical="center" wrapText="1"/>
    </xf>
    <xf numFmtId="0" fontId="7" fillId="0" borderId="1" xfId="3" applyFont="1" applyBorder="1" applyAlignment="1">
      <alignment vertical="top" wrapText="1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4" borderId="1" xfId="1" applyFont="1" applyFill="1" applyBorder="1" applyAlignment="1">
      <alignment vertical="top"/>
    </xf>
    <xf numFmtId="0" fontId="7" fillId="4" borderId="1" xfId="1" applyFont="1" applyFill="1" applyBorder="1" applyAlignment="1">
      <alignment vertical="top" wrapText="1"/>
    </xf>
    <xf numFmtId="0" fontId="7" fillId="0" borderId="1" xfId="0" applyFont="1" applyBorder="1" applyAlignment="1">
      <alignment horizontal="left" wrapText="1"/>
    </xf>
    <xf numFmtId="0" fontId="7" fillId="4" borderId="1" xfId="0" applyFont="1" applyFill="1" applyBorder="1" applyAlignment="1">
      <alignment vertical="top"/>
    </xf>
    <xf numFmtId="0" fontId="7" fillId="0" borderId="1" xfId="0" applyFont="1" applyBorder="1" applyAlignment="1">
      <alignment wrapText="1"/>
    </xf>
    <xf numFmtId="0" fontId="16" fillId="0" borderId="1" xfId="0" applyFont="1" applyBorder="1"/>
    <xf numFmtId="5" fontId="4" fillId="4" borderId="0" xfId="0" applyNumberFormat="1" applyFont="1" applyFill="1"/>
    <xf numFmtId="0" fontId="3" fillId="4" borderId="0" xfId="0" applyFont="1" applyFill="1"/>
    <xf numFmtId="5" fontId="3" fillId="4" borderId="0" xfId="0" applyNumberFormat="1" applyFont="1" applyFill="1"/>
    <xf numFmtId="0" fontId="7" fillId="4" borderId="1" xfId="0" applyFont="1" applyFill="1" applyBorder="1" applyAlignment="1">
      <alignment vertical="top" wrapText="1"/>
    </xf>
    <xf numFmtId="0" fontId="18" fillId="0" borderId="0" xfId="0" applyFont="1" applyAlignment="1">
      <alignment vertical="center"/>
    </xf>
    <xf numFmtId="0" fontId="4" fillId="4" borderId="1" xfId="3" applyFont="1" applyFill="1" applyBorder="1" applyAlignment="1">
      <alignment wrapText="1"/>
    </xf>
    <xf numFmtId="0" fontId="4" fillId="0" borderId="1" xfId="3" applyFont="1" applyBorder="1"/>
    <xf numFmtId="0" fontId="4" fillId="0" borderId="1" xfId="3" applyFont="1" applyBorder="1" applyAlignment="1">
      <alignment vertical="top"/>
    </xf>
    <xf numFmtId="0" fontId="7" fillId="4" borderId="1" xfId="3" applyFont="1" applyFill="1" applyBorder="1" applyAlignment="1">
      <alignment vertical="top"/>
    </xf>
    <xf numFmtId="0" fontId="19" fillId="0" borderId="0" xfId="0" applyFont="1"/>
    <xf numFmtId="0" fontId="11" fillId="0" borderId="0" xfId="0" applyFont="1" applyAlignment="1">
      <alignment vertical="center"/>
    </xf>
    <xf numFmtId="0" fontId="4" fillId="0" borderId="5" xfId="0" applyFont="1" applyBorder="1" applyAlignment="1">
      <alignment vertical="top"/>
    </xf>
    <xf numFmtId="44" fontId="3" fillId="3" borderId="1" xfId="4" applyFont="1" applyFill="1" applyBorder="1" applyAlignment="1">
      <alignment horizontal="center" vertical="center"/>
    </xf>
    <xf numFmtId="0" fontId="3" fillId="0" borderId="0" xfId="0" applyFont="1"/>
    <xf numFmtId="5" fontId="3" fillId="0" borderId="0" xfId="0" applyNumberFormat="1" applyFont="1"/>
    <xf numFmtId="0" fontId="21" fillId="0" borderId="0" xfId="0" applyFont="1"/>
    <xf numFmtId="0" fontId="23" fillId="0" borderId="0" xfId="0" applyFont="1"/>
    <xf numFmtId="0" fontId="22" fillId="0" borderId="1" xfId="0" applyFont="1" applyBorder="1"/>
    <xf numFmtId="0" fontId="5" fillId="4" borderId="0" xfId="3" applyFont="1" applyFill="1" applyBorder="1" applyAlignment="1">
      <alignment horizontal="justify" vertical="top" wrapText="1"/>
    </xf>
    <xf numFmtId="5" fontId="3" fillId="4" borderId="1" xfId="4" applyNumberFormat="1" applyFont="1" applyFill="1" applyBorder="1" applyAlignment="1">
      <alignment horizontal="center"/>
    </xf>
    <xf numFmtId="5" fontId="3" fillId="0" borderId="1" xfId="4" applyNumberFormat="1" applyFont="1" applyBorder="1" applyAlignment="1">
      <alignment horizontal="center"/>
    </xf>
    <xf numFmtId="5" fontId="3" fillId="5" borderId="1" xfId="4" applyNumberFormat="1" applyFont="1" applyFill="1" applyBorder="1" applyAlignment="1">
      <alignment horizontal="center"/>
    </xf>
    <xf numFmtId="5" fontId="3" fillId="0" borderId="1" xfId="4" applyNumberFormat="1" applyFont="1" applyBorder="1" applyAlignment="1">
      <alignment horizontal="center" vertical="center"/>
    </xf>
    <xf numFmtId="5" fontId="6" fillId="4" borderId="1" xfId="4" applyNumberFormat="1" applyFont="1" applyFill="1" applyBorder="1" applyAlignment="1">
      <alignment horizontal="center"/>
    </xf>
    <xf numFmtId="5" fontId="6" fillId="0" borderId="1" xfId="4" applyNumberFormat="1" applyFont="1" applyBorder="1" applyAlignment="1">
      <alignment horizontal="center"/>
    </xf>
    <xf numFmtId="5" fontId="6" fillId="4" borderId="1" xfId="4" applyNumberFormat="1" applyFont="1" applyFill="1" applyBorder="1" applyAlignment="1">
      <alignment horizontal="center" vertical="center"/>
    </xf>
    <xf numFmtId="5" fontId="6" fillId="0" borderId="1" xfId="4" applyNumberFormat="1" applyFont="1" applyBorder="1" applyAlignment="1">
      <alignment horizontal="center" vertical="center"/>
    </xf>
    <xf numFmtId="5" fontId="6" fillId="0" borderId="1" xfId="4" applyNumberFormat="1" applyFont="1" applyFill="1" applyBorder="1" applyAlignment="1">
      <alignment horizontal="center"/>
    </xf>
    <xf numFmtId="44" fontId="3" fillId="0" borderId="0" xfId="4" applyFont="1" applyAlignment="1">
      <alignment horizontal="center"/>
    </xf>
    <xf numFmtId="5" fontId="5" fillId="4" borderId="0" xfId="4" applyNumberFormat="1" applyFont="1" applyFill="1" applyBorder="1" applyAlignment="1">
      <alignment horizontal="center"/>
    </xf>
    <xf numFmtId="5" fontId="3" fillId="0" borderId="0" xfId="4" applyNumberFormat="1" applyFont="1" applyAlignment="1">
      <alignment horizontal="center"/>
    </xf>
    <xf numFmtId="0" fontId="6" fillId="0" borderId="2" xfId="0" applyFont="1" applyBorder="1" applyAlignment="1"/>
    <xf numFmtId="0" fontId="6" fillId="0" borderId="3" xfId="0" applyFont="1" applyBorder="1" applyAlignment="1"/>
    <xf numFmtId="0" fontId="6" fillId="0" borderId="4" xfId="0" applyFont="1" applyBorder="1" applyAlignment="1"/>
    <xf numFmtId="0" fontId="3" fillId="0" borderId="4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5" fontId="3" fillId="4" borderId="4" xfId="4" applyNumberFormat="1" applyFont="1" applyFill="1" applyBorder="1" applyAlignment="1">
      <alignment horizontal="center"/>
    </xf>
    <xf numFmtId="0" fontId="4" fillId="4" borderId="6" xfId="0" applyFont="1" applyFill="1" applyBorder="1" applyAlignment="1">
      <alignment horizontal="left" vertical="top"/>
    </xf>
    <xf numFmtId="0" fontId="2" fillId="4" borderId="6" xfId="3" applyFill="1" applyBorder="1" applyAlignment="1">
      <alignment wrapText="1"/>
    </xf>
    <xf numFmtId="0" fontId="2" fillId="4" borderId="6" xfId="3" applyFill="1" applyBorder="1"/>
    <xf numFmtId="5" fontId="3" fillId="4" borderId="6" xfId="4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top"/>
    </xf>
    <xf numFmtId="0" fontId="3" fillId="0" borderId="4" xfId="3" applyFont="1" applyBorder="1" applyAlignment="1">
      <alignment wrapText="1"/>
    </xf>
    <xf numFmtId="0" fontId="3" fillId="0" borderId="4" xfId="0" applyFont="1" applyBorder="1"/>
    <xf numFmtId="0" fontId="4" fillId="0" borderId="6" xfId="0" applyFont="1" applyBorder="1" applyAlignment="1">
      <alignment horizontal="left" vertical="top"/>
    </xf>
    <xf numFmtId="0" fontId="2" fillId="0" borderId="6" xfId="3" applyBorder="1" applyAlignment="1">
      <alignment wrapText="1"/>
    </xf>
    <xf numFmtId="0" fontId="2" fillId="0" borderId="6" xfId="3" applyBorder="1"/>
    <xf numFmtId="5" fontId="3" fillId="0" borderId="6" xfId="4" applyNumberFormat="1" applyFont="1" applyBorder="1" applyAlignment="1">
      <alignment horizontal="center"/>
    </xf>
    <xf numFmtId="0" fontId="3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/>
    </xf>
    <xf numFmtId="0" fontId="20" fillId="0" borderId="6" xfId="3" applyFont="1" applyBorder="1" applyAlignment="1">
      <alignment wrapText="1"/>
    </xf>
    <xf numFmtId="0" fontId="2" fillId="0" borderId="7" xfId="3" applyBorder="1"/>
    <xf numFmtId="165" fontId="3" fillId="4" borderId="4" xfId="0" applyNumberFormat="1" applyFont="1" applyFill="1" applyBorder="1" applyAlignment="1">
      <alignment horizontal="center"/>
    </xf>
    <xf numFmtId="164" fontId="3" fillId="4" borderId="4" xfId="0" applyNumberFormat="1" applyFont="1" applyFill="1" applyBorder="1" applyAlignment="1">
      <alignment horizontal="center"/>
    </xf>
    <xf numFmtId="0" fontId="4" fillId="0" borderId="6" xfId="0" applyFont="1" applyBorder="1"/>
    <xf numFmtId="0" fontId="8" fillId="0" borderId="4" xfId="3" applyFont="1" applyBorder="1"/>
    <xf numFmtId="0" fontId="15" fillId="4" borderId="6" xfId="3" applyFont="1" applyFill="1" applyBorder="1" applyAlignment="1">
      <alignment wrapText="1"/>
    </xf>
    <xf numFmtId="0" fontId="3" fillId="0" borderId="4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5" fontId="3" fillId="4" borderId="4" xfId="4" applyNumberFormat="1" applyFont="1" applyFill="1" applyBorder="1" applyAlignment="1">
      <alignment horizontal="center" vertical="center"/>
    </xf>
    <xf numFmtId="0" fontId="2" fillId="0" borderId="6" xfId="3" applyBorder="1" applyAlignment="1">
      <alignment horizontal="left" vertical="top" wrapText="1"/>
    </xf>
    <xf numFmtId="0" fontId="4" fillId="0" borderId="6" xfId="3" applyFont="1" applyBorder="1" applyAlignment="1">
      <alignment vertical="top" wrapText="1"/>
    </xf>
    <xf numFmtId="0" fontId="6" fillId="0" borderId="4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5" fontId="6" fillId="4" borderId="4" xfId="4" applyNumberFormat="1" applyFont="1" applyFill="1" applyBorder="1" applyAlignment="1">
      <alignment horizontal="center"/>
    </xf>
    <xf numFmtId="0" fontId="4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/>
    </xf>
    <xf numFmtId="0" fontId="7" fillId="0" borderId="6" xfId="0" applyFont="1" applyBorder="1" applyAlignment="1">
      <alignment horizontal="left" vertical="top"/>
    </xf>
    <xf numFmtId="0" fontId="8" fillId="0" borderId="6" xfId="3" applyFont="1" applyBorder="1" applyAlignment="1">
      <alignment wrapText="1"/>
    </xf>
    <xf numFmtId="0" fontId="2" fillId="0" borderId="7" xfId="3" applyBorder="1" applyAlignment="1">
      <alignment vertical="center"/>
    </xf>
    <xf numFmtId="5" fontId="6" fillId="0" borderId="6" xfId="4" applyNumberFormat="1" applyFont="1" applyBorder="1" applyAlignment="1">
      <alignment horizontal="center"/>
    </xf>
    <xf numFmtId="0" fontId="7" fillId="4" borderId="6" xfId="1" applyFont="1" applyFill="1" applyBorder="1" applyAlignment="1">
      <alignment vertical="top"/>
    </xf>
    <xf numFmtId="0" fontId="17" fillId="0" borderId="7" xfId="0" applyFont="1" applyBorder="1"/>
    <xf numFmtId="5" fontId="6" fillId="4" borderId="6" xfId="4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6" xfId="3" applyFont="1" applyBorder="1" applyAlignment="1">
      <alignment vertical="center" wrapText="1"/>
    </xf>
    <xf numFmtId="0" fontId="6" fillId="0" borderId="4" xfId="0" applyFont="1" applyBorder="1"/>
    <xf numFmtId="0" fontId="9" fillId="0" borderId="4" xfId="0" applyFont="1" applyBorder="1" applyAlignment="1">
      <alignment wrapText="1"/>
    </xf>
    <xf numFmtId="0" fontId="8" fillId="0" borderId="6" xfId="3" applyFont="1" applyBorder="1"/>
    <xf numFmtId="0" fontId="7" fillId="0" borderId="6" xfId="0" applyFont="1" applyBorder="1"/>
    <xf numFmtId="0" fontId="8" fillId="0" borderId="6" xfId="3" applyFont="1" applyBorder="1" applyAlignment="1">
      <alignment horizontal="left" vertical="top" wrapText="1"/>
    </xf>
    <xf numFmtId="5" fontId="6" fillId="4" borderId="4" xfId="4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vertical="top" wrapText="1"/>
    </xf>
    <xf numFmtId="0" fontId="6" fillId="4" borderId="4" xfId="1" applyFont="1" applyFill="1" applyBorder="1" applyAlignment="1">
      <alignment vertical="top"/>
    </xf>
    <xf numFmtId="0" fontId="6" fillId="0" borderId="4" xfId="0" applyFont="1" applyBorder="1" applyAlignment="1">
      <alignment horizontal="justify" vertical="top" wrapText="1"/>
    </xf>
    <xf numFmtId="0" fontId="7" fillId="4" borderId="6" xfId="1" applyFont="1" applyFill="1" applyBorder="1" applyAlignment="1">
      <alignment vertical="top" wrapText="1"/>
    </xf>
    <xf numFmtId="5" fontId="6" fillId="4" borderId="6" xfId="4" applyNumberFormat="1" applyFont="1" applyFill="1" applyBorder="1" applyAlignment="1">
      <alignment horizontal="center" vertical="center"/>
    </xf>
    <xf numFmtId="0" fontId="2" fillId="0" borderId="6" xfId="3" applyBorder="1" applyAlignment="1">
      <alignment horizontal="justify" vertical="top" wrapText="1"/>
    </xf>
    <xf numFmtId="0" fontId="6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7" fillId="0" borderId="6" xfId="3" applyFont="1" applyBorder="1" applyAlignment="1">
      <alignment vertical="top" wrapText="1"/>
    </xf>
    <xf numFmtId="0" fontId="6" fillId="4" borderId="4" xfId="1" applyFont="1" applyFill="1" applyBorder="1" applyAlignment="1">
      <alignment vertical="top" wrapText="1"/>
    </xf>
    <xf numFmtId="0" fontId="2" fillId="0" borderId="8" xfId="3" applyBorder="1"/>
    <xf numFmtId="0" fontId="2" fillId="0" borderId="8" xfId="3" applyBorder="1" applyAlignment="1">
      <alignment vertical="center"/>
    </xf>
    <xf numFmtId="0" fontId="13" fillId="0" borderId="6" xfId="3" applyFont="1" applyBorder="1" applyAlignment="1">
      <alignment wrapText="1"/>
    </xf>
    <xf numFmtId="0" fontId="8" fillId="0" borderId="7" xfId="3" applyFont="1" applyBorder="1" applyAlignment="1">
      <alignment vertical="top"/>
    </xf>
    <xf numFmtId="0" fontId="8" fillId="0" borderId="6" xfId="3" applyFont="1" applyBorder="1" applyAlignment="1">
      <alignment horizontal="justify" vertical="top" wrapText="1"/>
    </xf>
    <xf numFmtId="0" fontId="8" fillId="4" borderId="6" xfId="3" applyFont="1" applyFill="1" applyBorder="1" applyAlignment="1">
      <alignment wrapText="1"/>
    </xf>
    <xf numFmtId="0" fontId="8" fillId="0" borderId="6" xfId="3" applyFont="1" applyBorder="1" applyAlignment="1">
      <alignment vertical="top" wrapText="1"/>
    </xf>
    <xf numFmtId="0" fontId="8" fillId="0" borderId="6" xfId="3" applyFont="1" applyBorder="1" applyAlignment="1">
      <alignment vertical="top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wrapText="1"/>
    </xf>
    <xf numFmtId="0" fontId="8" fillId="0" borderId="7" xfId="3" applyFont="1" applyBorder="1"/>
    <xf numFmtId="0" fontId="2" fillId="4" borderId="6" xfId="3" applyFill="1" applyBorder="1" applyAlignment="1">
      <alignment vertical="top" wrapText="1"/>
    </xf>
    <xf numFmtId="5" fontId="6" fillId="0" borderId="6" xfId="4" applyNumberFormat="1" applyFont="1" applyFill="1" applyBorder="1" applyAlignment="1">
      <alignment horizontal="center"/>
    </xf>
    <xf numFmtId="0" fontId="6" fillId="4" borderId="4" xfId="0" applyFont="1" applyFill="1" applyBorder="1" applyAlignment="1">
      <alignment vertical="top" wrapText="1"/>
    </xf>
    <xf numFmtId="0" fontId="2" fillId="0" borderId="6" xfId="3" applyBorder="1" applyAlignment="1">
      <alignment vertical="top" wrapText="1"/>
    </xf>
    <xf numFmtId="0" fontId="6" fillId="4" borderId="4" xfId="0" applyFont="1" applyFill="1" applyBorder="1" applyAlignment="1">
      <alignment vertical="top"/>
    </xf>
    <xf numFmtId="0" fontId="6" fillId="4" borderId="4" xfId="3" applyFont="1" applyFill="1" applyBorder="1" applyAlignment="1">
      <alignment vertical="top" wrapText="1"/>
    </xf>
    <xf numFmtId="0" fontId="6" fillId="4" borderId="4" xfId="3" applyFont="1" applyFill="1" applyBorder="1" applyAlignment="1">
      <alignment vertical="top"/>
    </xf>
    <xf numFmtId="0" fontId="7" fillId="4" borderId="6" xfId="0" applyFont="1" applyFill="1" applyBorder="1" applyAlignment="1">
      <alignment vertical="top"/>
    </xf>
    <xf numFmtId="0" fontId="8" fillId="4" borderId="6" xfId="3" applyFont="1" applyFill="1" applyBorder="1" applyAlignment="1">
      <alignment vertical="top"/>
    </xf>
    <xf numFmtId="0" fontId="2" fillId="4" borderId="6" xfId="3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Border="1" applyAlignment="1">
      <alignment horizontal="justify" vertical="top" wrapText="1"/>
    </xf>
    <xf numFmtId="0" fontId="3" fillId="0" borderId="9" xfId="0" applyFont="1" applyBorder="1" applyAlignment="1">
      <alignment vertical="top"/>
    </xf>
    <xf numFmtId="0" fontId="4" fillId="0" borderId="6" xfId="0" applyFont="1" applyBorder="1" applyAlignment="1">
      <alignment vertical="top"/>
    </xf>
    <xf numFmtId="0" fontId="6" fillId="0" borderId="4" xfId="3" applyFont="1" applyBorder="1" applyAlignment="1">
      <alignment vertical="top" wrapText="1"/>
    </xf>
    <xf numFmtId="0" fontId="6" fillId="0" borderId="4" xfId="3" applyFont="1" applyBorder="1" applyAlignment="1">
      <alignment vertical="top"/>
    </xf>
    <xf numFmtId="0" fontId="4" fillId="0" borderId="10" xfId="0" applyFont="1" applyBorder="1" applyAlignment="1">
      <alignment vertical="top"/>
    </xf>
    <xf numFmtId="0" fontId="2" fillId="0" borderId="6" xfId="3" applyBorder="1" applyAlignment="1">
      <alignment vertical="top"/>
    </xf>
  </cellXfs>
  <cellStyles count="5">
    <cellStyle name="20% - Accent1" xfId="1" builtinId="30"/>
    <cellStyle name="40% - Accent1" xfId="2" builtinId="31"/>
    <cellStyle name="Currency" xfId="4" builtinId="4"/>
    <cellStyle name="Hyperlink" xfId="3" builtinId="8"/>
    <cellStyle name="Normal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lwoulfe@bryant.edu" TargetMode="External"/><Relationship Id="rId21" Type="http://schemas.openxmlformats.org/officeDocument/2006/relationships/hyperlink" Target="https://www.texasagriculture.gov/GrantsServices/GrantsandServices/StateTradeExpansionProgram.aspx" TargetMode="External"/><Relationship Id="rId42" Type="http://schemas.openxmlformats.org/officeDocument/2006/relationships/hyperlink" Target="mailto:maria.batista@cce.pr.gov" TargetMode="External"/><Relationship Id="rId47" Type="http://schemas.openxmlformats.org/officeDocument/2006/relationships/hyperlink" Target="mailto:eddy.mayen@sos.nj.gov" TargetMode="External"/><Relationship Id="rId63" Type="http://schemas.openxmlformats.org/officeDocument/2006/relationships/hyperlink" Target="mailto:Jesse.Garcia@okcommerce.gov" TargetMode="External"/><Relationship Id="rId68" Type="http://schemas.openxmlformats.org/officeDocument/2006/relationships/hyperlink" Target="http://accd.vermont.gov/economic-development/programs/international-trade/grants" TargetMode="External"/><Relationship Id="rId84" Type="http://schemas.openxmlformats.org/officeDocument/2006/relationships/hyperlink" Target="mailto:lalexander@tsbdc.org" TargetMode="External"/><Relationship Id="rId89" Type="http://schemas.openxmlformats.org/officeDocument/2006/relationships/hyperlink" Target="https://commerce.gov.mp/cnmi-step" TargetMode="External"/><Relationship Id="rId16" Type="http://schemas.openxmlformats.org/officeDocument/2006/relationships/hyperlink" Target="http://www.njstep.nj.gov/" TargetMode="External"/><Relationship Id="rId11" Type="http://schemas.openxmlformats.org/officeDocument/2006/relationships/hyperlink" Target="https://exportmissouri.mo.gov/exports/financing" TargetMode="External"/><Relationship Id="rId32" Type="http://schemas.openxmlformats.org/officeDocument/2006/relationships/hyperlink" Target="mailto:Mike.hubbard@edpnc.com" TargetMode="External"/><Relationship Id="rId37" Type="http://schemas.openxmlformats.org/officeDocument/2006/relationships/hyperlink" Target="https://arwtc.org/STEP" TargetMode="External"/><Relationship Id="rId53" Type="http://schemas.openxmlformats.org/officeDocument/2006/relationships/hyperlink" Target="mailto:Kathy.sinnott@wedc.org" TargetMode="External"/><Relationship Id="rId58" Type="http://schemas.openxmlformats.org/officeDocument/2006/relationships/hyperlink" Target="mailto:beth.pomper@delaware.gov" TargetMode="External"/><Relationship Id="rId74" Type="http://schemas.openxmlformats.org/officeDocument/2006/relationships/hyperlink" Target="mailto:drew@ndto.com" TargetMode="External"/><Relationship Id="rId79" Type="http://schemas.openxmlformats.org/officeDocument/2006/relationships/hyperlink" Target="https://gcc01.safelinks.protection.outlook.com/?url=http%3A%2F%2Fopportunity.nebraska.gov%2F&amp;data=02%7C01%7Cadria.washington%40sba.gov%7C25d42678b0ce4c4f504308d83f050308%7C3c89fd8a7f684667aa1541ebf2208961%7C1%7C0%7C637328638940747461&amp;sdata=UHN8bmOM6bkMPdLcl8Me9KiIyPFqZ1t8pCbuDYeTDjw%3D&amp;reserved=0" TargetMode="External"/><Relationship Id="rId5" Type="http://schemas.openxmlformats.org/officeDocument/2006/relationships/hyperlink" Target="https://commerce.idaho.gov/idaho-business/international-trade/step-grant" TargetMode="External"/><Relationship Id="rId90" Type="http://schemas.openxmlformats.org/officeDocument/2006/relationships/hyperlink" Target="https://mn.gov/deed/business/exporting/" TargetMode="External"/><Relationship Id="rId14" Type="http://schemas.openxmlformats.org/officeDocument/2006/relationships/hyperlink" Target="http://ndto.com/step-nd/" TargetMode="External"/><Relationship Id="rId22" Type="http://schemas.openxmlformats.org/officeDocument/2006/relationships/hyperlink" Target="https://www.commerce.wa.gov/growing-the-economy/export-assistance/step/" TargetMode="External"/><Relationship Id="rId27" Type="http://schemas.openxmlformats.org/officeDocument/2006/relationships/hyperlink" Target="http://www.oregon4biz.com/Global-Connections/Export-Promotion/" TargetMode="External"/><Relationship Id="rId30" Type="http://schemas.openxmlformats.org/officeDocument/2006/relationships/hyperlink" Target="mailto:nsherwood@wtcutah.com" TargetMode="External"/><Relationship Id="rId35" Type="http://schemas.openxmlformats.org/officeDocument/2006/relationships/hyperlink" Target="http://www.diversifynevada.com/selecting-nevada/global/step-grant" TargetMode="External"/><Relationship Id="rId43" Type="http://schemas.openxmlformats.org/officeDocument/2006/relationships/hyperlink" Target="mailto:kskopp@pa.gov" TargetMode="External"/><Relationship Id="rId48" Type="http://schemas.openxmlformats.org/officeDocument/2006/relationships/hyperlink" Target="mailto:Rachel.Adams@livefree.nh.gov" TargetMode="External"/><Relationship Id="rId56" Type="http://schemas.openxmlformats.org/officeDocument/2006/relationships/hyperlink" Target="mailto:jeff.williamson@rccd.edu" TargetMode="External"/><Relationship Id="rId64" Type="http://schemas.openxmlformats.org/officeDocument/2006/relationships/hyperlink" Target="https://export.delaware.gov/step-grant" TargetMode="External"/><Relationship Id="rId69" Type="http://schemas.openxmlformats.org/officeDocument/2006/relationships/hyperlink" Target="https://azcommerce.com/programs/arizona-step-grant/" TargetMode="External"/><Relationship Id="rId77" Type="http://schemas.openxmlformats.org/officeDocument/2006/relationships/hyperlink" Target="mailto:jamie.k.lum@hawaii.gov" TargetMode="External"/><Relationship Id="rId8" Type="http://schemas.openxmlformats.org/officeDocument/2006/relationships/hyperlink" Target="http://commerce.maryland.gov/fund/programs-for-businesses/exportmd-program" TargetMode="External"/><Relationship Id="rId51" Type="http://schemas.openxmlformats.org/officeDocument/2006/relationships/hyperlink" Target="mailto:jessica.reynolds@maryland.gov" TargetMode="External"/><Relationship Id="rId72" Type="http://schemas.openxmlformats.org/officeDocument/2006/relationships/hyperlink" Target="mailto:lisa.longman@iowaeda.com" TargetMode="External"/><Relationship Id="rId80" Type="http://schemas.openxmlformats.org/officeDocument/2006/relationships/hyperlink" Target="mailto:susan.rouch@nebraska.gov" TargetMode="External"/><Relationship Id="rId85" Type="http://schemas.openxmlformats.org/officeDocument/2006/relationships/hyperlink" Target="https://gcc01.safelinks.protection.outlook.com/?url=https%3A%2F%2Fwww.tsbdc.org%2F&amp;data=02%7C01%7Cshadetra.robinson%40sba.gov%7C341e046e3d42455a9cda08d85c1de491%7C3c89fd8a7f684667aa1541ebf2208961%7C1%7C0%7C637360630754442357&amp;sdata=qAsFe2sXQVtEm8%2FrFGz9Duf0WxPH31OTdj6nCTUQeUw%3D&amp;reserved=0" TargetMode="External"/><Relationship Id="rId3" Type="http://schemas.openxmlformats.org/officeDocument/2006/relationships/hyperlink" Target="http://www.decd.org/" TargetMode="External"/><Relationship Id="rId12" Type="http://schemas.openxmlformats.org/officeDocument/2006/relationships/hyperlink" Target="https://www.mississippi.org/home-page/our-advantages/incentives/state-%20%20trade-export-programs/" TargetMode="External"/><Relationship Id="rId17" Type="http://schemas.openxmlformats.org/officeDocument/2006/relationships/hyperlink" Target="http://gonm.biz/business-resource-center/edd-programs-for-business/international-trade/" TargetMode="External"/><Relationship Id="rId25" Type="http://schemas.openxmlformats.org/officeDocument/2006/relationships/hyperlink" Target="mailto:mark.f.sullivan@state.ma.us" TargetMode="External"/><Relationship Id="rId33" Type="http://schemas.openxmlformats.org/officeDocument/2006/relationships/hyperlink" Target="mailto:nthigpen@SCcommerce.com" TargetMode="External"/><Relationship Id="rId38" Type="http://schemas.openxmlformats.org/officeDocument/2006/relationships/hyperlink" Target="mailto:plwatki@uark.edu" TargetMode="External"/><Relationship Id="rId46" Type="http://schemas.openxmlformats.org/officeDocument/2006/relationships/hyperlink" Target="mailto:Edward.Herrera@state.nm.gov" TargetMode="External"/><Relationship Id="rId59" Type="http://schemas.openxmlformats.org/officeDocument/2006/relationships/hyperlink" Target="mailto:Tina.Salisbury@commerce.idaho.gov" TargetMode="External"/><Relationship Id="rId67" Type="http://schemas.openxmlformats.org/officeDocument/2006/relationships/hyperlink" Target="mailto:Hilary.DelRoss@vermont.gov" TargetMode="External"/><Relationship Id="rId20" Type="http://schemas.openxmlformats.org/officeDocument/2006/relationships/hyperlink" Target="http://sccommerce.com/sc-business-network/export-services" TargetMode="External"/><Relationship Id="rId41" Type="http://schemas.openxmlformats.org/officeDocument/2006/relationships/hyperlink" Target="mailto:Mindy.Fryer@TexasAgriculture.gov" TargetMode="External"/><Relationship Id="rId54" Type="http://schemas.openxmlformats.org/officeDocument/2006/relationships/hyperlink" Target="mailto:hilda.lockhart@commerce.alabama.gov" TargetMode="External"/><Relationship Id="rId62" Type="http://schemas.openxmlformats.org/officeDocument/2006/relationships/hyperlink" Target="https://www.mass.gov/service-details/state-trade-expansion-program-step" TargetMode="External"/><Relationship Id="rId70" Type="http://schemas.openxmlformats.org/officeDocument/2006/relationships/hyperlink" Target="http://www.wtcutah.com/grants/step-grant" TargetMode="External"/><Relationship Id="rId75" Type="http://schemas.openxmlformats.org/officeDocument/2006/relationships/hyperlink" Target="mailto:Brandon.marshall@wyo.gov" TargetMode="External"/><Relationship Id="rId83" Type="http://schemas.openxmlformats.org/officeDocument/2006/relationships/hyperlink" Target="https://gcc01.safelinks.protection.outlook.com/?url=https%3A%2F%2Ft.sidekickopen80.com%2Fs1t%2Fc%2F5%2Ff18dQhb0S7lC8dDMPbW2n0x6l2B9nMJW7t5XX45wLSKqW4XHlbl65jM6lW7dKLV856dRhZf4PCK0802%3Fte%3DW3R5hFj26QkHmW3K9dGd3T2_2tW41SZMb3P4GXf0%26si%3D4976715845730304%26pi%3Dbce9bd44-960e-417e-a9b8-14bdd1dea62e&amp;data=02%7C01%7Cshadetra.robinson%40sba.gov%7C6e05d3c0cd1c4dc6d07608d85038a6ad%7C3c89fd8a7f684667aa1541ebf2208961%7C1%7C0%7C637347551542391533&amp;sdata=pHwpjJ2rKh17VPC71ZxVVo6NPpdsmXbOsNLVAV%2FJccU%3D&amp;reserved=0" TargetMode="External"/><Relationship Id="rId88" Type="http://schemas.openxmlformats.org/officeDocument/2006/relationships/hyperlink" Target="mailto:secretary@commerce.gov.mp" TargetMode="External"/><Relationship Id="rId91" Type="http://schemas.openxmlformats.org/officeDocument/2006/relationships/printerSettings" Target="../printerSettings/printerSettings1.bin"/><Relationship Id="rId1" Type="http://schemas.openxmlformats.org/officeDocument/2006/relationships/hyperlink" Target="https://choosecolorado.com/" TargetMode="External"/><Relationship Id="rId6" Type="http://schemas.openxmlformats.org/officeDocument/2006/relationships/hyperlink" Target="https://www2.illinois.gov/dceo/SmallBizAssistance/Export/Pages/ISTEPProgram.aspx" TargetMode="External"/><Relationship Id="rId15" Type="http://schemas.openxmlformats.org/officeDocument/2006/relationships/hyperlink" Target="https://nhexportassistance.com/export-promotion-grants/step-grant/" TargetMode="External"/><Relationship Id="rId23" Type="http://schemas.openxmlformats.org/officeDocument/2006/relationships/hyperlink" Target="http://inwisconsin.com/export/assistance/global-business-development-program/" TargetMode="External"/><Relationship Id="rId28" Type="http://schemas.openxmlformats.org/officeDocument/2006/relationships/hyperlink" Target="http://kyexports.com/STEP-grants.aspx" TargetMode="External"/><Relationship Id="rId36" Type="http://schemas.openxmlformats.org/officeDocument/2006/relationships/hyperlink" Target="http://esd.ny.gov/International/STEP_NYS.html" TargetMode="External"/><Relationship Id="rId49" Type="http://schemas.openxmlformats.org/officeDocument/2006/relationships/hyperlink" Target="mailto:adeyoung@mt.gov" TargetMode="External"/><Relationship Id="rId57" Type="http://schemas.openxmlformats.org/officeDocument/2006/relationships/hyperlink" Target="mailto:laura.jaworski@ct.gov" TargetMode="External"/><Relationship Id="rId10" Type="http://schemas.openxmlformats.org/officeDocument/2006/relationships/hyperlink" Target="http://www.mitc.com/how-we-help/grants/" TargetMode="External"/><Relationship Id="rId31" Type="http://schemas.openxmlformats.org/officeDocument/2006/relationships/hyperlink" Target="http://www.visitpa.com/" TargetMode="External"/><Relationship Id="rId44" Type="http://schemas.openxmlformats.org/officeDocument/2006/relationships/hyperlink" Target="mailto:amanda.welker@oregon.gov" TargetMode="External"/><Relationship Id="rId52" Type="http://schemas.openxmlformats.org/officeDocument/2006/relationships/hyperlink" Target="mailto:mary.ferguson@commerce.wa.gov" TargetMode="External"/><Relationship Id="rId60" Type="http://schemas.openxmlformats.org/officeDocument/2006/relationships/hyperlink" Target="mailto:margo.markopoulos@illinois.gov" TargetMode="External"/><Relationship Id="rId65" Type="http://schemas.openxmlformats.org/officeDocument/2006/relationships/hyperlink" Target="http://www.exportvirginia.org/services/programs-grants" TargetMode="External"/><Relationship Id="rId73" Type="http://schemas.openxmlformats.org/officeDocument/2006/relationships/hyperlink" Target="mailto:Gill.Finley@ky.gov" TargetMode="External"/><Relationship Id="rId78" Type="http://schemas.openxmlformats.org/officeDocument/2006/relationships/hyperlink" Target="mailto:Chang.Lu@ks.gov" TargetMode="External"/><Relationship Id="rId81" Type="http://schemas.openxmlformats.org/officeDocument/2006/relationships/hyperlink" Target="mailto:MWaters@georgia.org" TargetMode="External"/><Relationship Id="rId86" Type="http://schemas.openxmlformats.org/officeDocument/2006/relationships/hyperlink" Target="mailto:sandbornn@michigan.org" TargetMode="External"/><Relationship Id="rId4" Type="http://schemas.openxmlformats.org/officeDocument/2006/relationships/hyperlink" Target="https://www.iowaeconomicdevelopment.com/" TargetMode="External"/><Relationship Id="rId9" Type="http://schemas.openxmlformats.org/officeDocument/2006/relationships/hyperlink" Target="https://www.michiganbusiness.org/services/international-trade/" TargetMode="External"/><Relationship Id="rId13" Type="http://schemas.openxmlformats.org/officeDocument/2006/relationships/hyperlink" Target="https://www.nccommerce.com/trade/export-resources/step-program" TargetMode="External"/><Relationship Id="rId18" Type="http://schemas.openxmlformats.org/officeDocument/2006/relationships/hyperlink" Target="https://development.ohio.gov/bs/bs_image.htm" TargetMode="External"/><Relationship Id="rId39" Type="http://schemas.openxmlformats.org/officeDocument/2006/relationships/hyperlink" Target="https://californiaexport.org./" TargetMode="External"/><Relationship Id="rId34" Type="http://schemas.openxmlformats.org/officeDocument/2006/relationships/hyperlink" Target="https://marketmt.com/STEP" TargetMode="External"/><Relationship Id="rId50" Type="http://schemas.openxmlformats.org/officeDocument/2006/relationships/hyperlink" Target="mailto:ann.pardalos@ded.mo.gov" TargetMode="External"/><Relationship Id="rId55" Type="http://schemas.openxmlformats.org/officeDocument/2006/relationships/hyperlink" Target="mailto:kevino@azcommerce.com" TargetMode="External"/><Relationship Id="rId76" Type="http://schemas.openxmlformats.org/officeDocument/2006/relationships/hyperlink" Target="https://invest.hawaii.gov/exporting/histep/" TargetMode="External"/><Relationship Id="rId7" Type="http://schemas.openxmlformats.org/officeDocument/2006/relationships/hyperlink" Target="https://www.opportunitylouisiana.com/small-business/special-programs-for-small-business/step-grant" TargetMode="External"/><Relationship Id="rId71" Type="http://schemas.openxmlformats.org/officeDocument/2006/relationships/hyperlink" Target="mailto:first.last@state.co.us" TargetMode="External"/><Relationship Id="rId2" Type="http://schemas.openxmlformats.org/officeDocument/2006/relationships/hyperlink" Target="http://www.madeinalabama.com/divisions/business-development/international-trade/" TargetMode="External"/><Relationship Id="rId29" Type="http://schemas.openxmlformats.org/officeDocument/2006/relationships/hyperlink" Target="http://www.comercioyexportacion.com/" TargetMode="External"/><Relationship Id="rId24" Type="http://schemas.openxmlformats.org/officeDocument/2006/relationships/hyperlink" Target="mailto:merritt@mitc.com" TargetMode="External"/><Relationship Id="rId40" Type="http://schemas.openxmlformats.org/officeDocument/2006/relationships/hyperlink" Target="mailto:lennox.ruiz@esd.ny.gov" TargetMode="External"/><Relationship Id="rId45" Type="http://schemas.openxmlformats.org/officeDocument/2006/relationships/hyperlink" Target="mailto:Andrew.Borst@development.ohio.gov" TargetMode="External"/><Relationship Id="rId66" Type="http://schemas.openxmlformats.org/officeDocument/2006/relationships/hyperlink" Target="mailto:msadie@yesvirginia.org" TargetMode="External"/><Relationship Id="rId87" Type="http://schemas.openxmlformats.org/officeDocument/2006/relationships/hyperlink" Target="mailto:JBBoykins@mississippi.org" TargetMode="External"/><Relationship Id="rId61" Type="http://schemas.openxmlformats.org/officeDocument/2006/relationships/hyperlink" Target="mailto:Darlene.Barber@ky.gov" TargetMode="External"/><Relationship Id="rId82" Type="http://schemas.openxmlformats.org/officeDocument/2006/relationships/hyperlink" Target="mailto:Enybe.diaz@wv.gov" TargetMode="External"/><Relationship Id="rId19" Type="http://schemas.openxmlformats.org/officeDocument/2006/relationships/hyperlink" Target="http://www.bryant.edu/about/centers-and-institutes/john-h-chafee-center-for-international-busines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S211"/>
  <sheetViews>
    <sheetView tabSelected="1" zoomScale="70" zoomScaleNormal="73" zoomScaleSheetLayoutView="100" workbookViewId="0">
      <selection activeCell="C213" sqref="C213"/>
    </sheetView>
  </sheetViews>
  <sheetFormatPr defaultColWidth="9.1796875" defaultRowHeight="14.5" x14ac:dyDescent="0.35"/>
  <cols>
    <col min="1" max="1" width="16.453125" style="3" customWidth="1"/>
    <col min="2" max="2" width="54.453125" style="4" customWidth="1"/>
    <col min="3" max="3" width="41.54296875" style="4" customWidth="1"/>
    <col min="4" max="4" width="16.54296875" style="78" customWidth="1"/>
    <col min="5" max="5" width="13.54296875" style="78" customWidth="1"/>
    <col min="6" max="6" width="15.453125" style="78" customWidth="1"/>
    <col min="7" max="7" width="0" style="3" hidden="1" customWidth="1"/>
    <col min="8" max="8" width="17.81640625" style="3" hidden="1" customWidth="1"/>
    <col min="9" max="9" width="13.54296875" style="3" hidden="1" customWidth="1"/>
    <col min="10" max="10" width="9.1796875" style="3"/>
    <col min="11" max="11" width="14.81640625" style="3" customWidth="1"/>
    <col min="12" max="16384" width="9.1796875" style="3"/>
  </cols>
  <sheetData>
    <row r="1" spans="1:11" x14ac:dyDescent="0.35">
      <c r="A1" s="9" t="s">
        <v>0</v>
      </c>
      <c r="B1" s="2" t="s">
        <v>1</v>
      </c>
      <c r="C1" s="2" t="s">
        <v>66</v>
      </c>
      <c r="D1" s="62" t="s">
        <v>75</v>
      </c>
      <c r="E1" s="62" t="s">
        <v>76</v>
      </c>
      <c r="F1" s="62" t="s">
        <v>130</v>
      </c>
      <c r="H1" s="3">
        <v>0.33333299999999999</v>
      </c>
      <c r="I1" s="3">
        <v>0.53846000000000005</v>
      </c>
    </row>
    <row r="2" spans="1:11" ht="14.5" customHeight="1" x14ac:dyDescent="0.35">
      <c r="A2" s="26" t="s">
        <v>2</v>
      </c>
      <c r="B2" s="27" t="s">
        <v>77</v>
      </c>
      <c r="C2" s="27" t="s">
        <v>64</v>
      </c>
      <c r="D2" s="69">
        <v>170879</v>
      </c>
      <c r="E2" s="69">
        <v>56960</v>
      </c>
      <c r="F2" s="69">
        <v>227839</v>
      </c>
      <c r="H2" s="28">
        <f>ROUND(($H$1*D2),0)</f>
        <v>56960</v>
      </c>
    </row>
    <row r="3" spans="1:11" ht="14.5" customHeight="1" x14ac:dyDescent="0.35">
      <c r="A3" s="11"/>
      <c r="B3" s="12" t="s">
        <v>102</v>
      </c>
      <c r="C3" s="12" t="s">
        <v>58</v>
      </c>
      <c r="D3" s="70"/>
      <c r="E3" s="70"/>
      <c r="F3" s="70"/>
      <c r="H3" s="28"/>
    </row>
    <row r="4" spans="1:11" ht="14.5" customHeight="1" x14ac:dyDescent="0.35">
      <c r="A4" s="11"/>
      <c r="B4" s="12" t="s">
        <v>244</v>
      </c>
      <c r="C4" s="12" t="s">
        <v>104</v>
      </c>
      <c r="D4" s="70"/>
      <c r="E4" s="70"/>
      <c r="F4" s="70"/>
      <c r="H4" s="28"/>
    </row>
    <row r="5" spans="1:11" s="8" customFormat="1" ht="29.15" customHeight="1" thickBot="1" x14ac:dyDescent="0.4">
      <c r="A5" s="88"/>
      <c r="B5" s="89" t="s">
        <v>131</v>
      </c>
      <c r="C5" s="90" t="s">
        <v>103</v>
      </c>
      <c r="D5" s="91"/>
      <c r="E5" s="91"/>
      <c r="F5" s="91"/>
      <c r="H5" s="50"/>
    </row>
    <row r="6" spans="1:11" x14ac:dyDescent="0.35">
      <c r="A6" s="84" t="s">
        <v>112</v>
      </c>
      <c r="B6" s="85" t="s">
        <v>113</v>
      </c>
      <c r="C6" s="86" t="s">
        <v>114</v>
      </c>
      <c r="D6" s="87">
        <v>178710</v>
      </c>
      <c r="E6" s="87">
        <v>59570</v>
      </c>
      <c r="F6" s="87">
        <f>SUM(D6:E6)</f>
        <v>238280</v>
      </c>
      <c r="H6" s="28">
        <f>ROUND(($H$1*D6),0)</f>
        <v>59570</v>
      </c>
    </row>
    <row r="7" spans="1:11" ht="14.5" customHeight="1" x14ac:dyDescent="0.35">
      <c r="A7" s="11"/>
      <c r="B7" s="14" t="s">
        <v>258</v>
      </c>
      <c r="C7" s="15" t="s">
        <v>58</v>
      </c>
      <c r="D7" s="70"/>
      <c r="E7" s="70"/>
      <c r="F7" s="70"/>
      <c r="H7" s="28"/>
    </row>
    <row r="8" spans="1:11" ht="14.5" customHeight="1" x14ac:dyDescent="0.35">
      <c r="A8" s="11"/>
      <c r="B8" s="14" t="s">
        <v>184</v>
      </c>
      <c r="C8" s="15" t="s">
        <v>115</v>
      </c>
      <c r="D8" s="70"/>
      <c r="E8" s="70"/>
      <c r="F8" s="70"/>
      <c r="H8" s="28"/>
    </row>
    <row r="9" spans="1:11" ht="14.5" customHeight="1" thickBot="1" x14ac:dyDescent="0.4">
      <c r="A9" s="95"/>
      <c r="B9" s="96" t="s">
        <v>205</v>
      </c>
      <c r="C9" s="97" t="s">
        <v>116</v>
      </c>
      <c r="D9" s="98"/>
      <c r="E9" s="98"/>
      <c r="F9" s="98"/>
      <c r="H9" s="28"/>
    </row>
    <row r="10" spans="1:11" x14ac:dyDescent="0.35">
      <c r="A10" s="92" t="s">
        <v>183</v>
      </c>
      <c r="B10" s="93" t="s">
        <v>187</v>
      </c>
      <c r="C10" s="94" t="s">
        <v>188</v>
      </c>
      <c r="D10" s="87">
        <v>124722</v>
      </c>
      <c r="E10" s="87">
        <v>41574</v>
      </c>
      <c r="F10" s="87">
        <f>SUM(D10:E10)</f>
        <v>166296</v>
      </c>
      <c r="H10" s="28">
        <f>ROUND(($H$1*D10),0)</f>
        <v>41574</v>
      </c>
      <c r="K10" s="28"/>
    </row>
    <row r="11" spans="1:11" ht="14.5" customHeight="1" x14ac:dyDescent="0.35">
      <c r="A11" s="11"/>
      <c r="B11" s="16" t="s">
        <v>186</v>
      </c>
      <c r="C11" s="15" t="s">
        <v>58</v>
      </c>
      <c r="D11" s="70"/>
      <c r="E11" s="70"/>
      <c r="F11" s="70"/>
      <c r="H11" s="28"/>
    </row>
    <row r="12" spans="1:11" ht="14.5" customHeight="1" x14ac:dyDescent="0.35">
      <c r="A12" s="11"/>
      <c r="B12" s="16" t="s">
        <v>245</v>
      </c>
      <c r="C12" s="13" t="s">
        <v>207</v>
      </c>
      <c r="D12" s="70"/>
      <c r="E12" s="70"/>
      <c r="F12" s="70"/>
      <c r="H12" s="28"/>
    </row>
    <row r="13" spans="1:11" s="8" customFormat="1" ht="14.5" customHeight="1" thickBot="1" x14ac:dyDescent="0.4">
      <c r="A13" s="88"/>
      <c r="B13" s="89" t="s">
        <v>259</v>
      </c>
      <c r="C13" s="89" t="s">
        <v>189</v>
      </c>
      <c r="D13" s="91"/>
      <c r="E13" s="91"/>
      <c r="F13" s="91"/>
      <c r="H13" s="50"/>
    </row>
    <row r="14" spans="1:11" x14ac:dyDescent="0.35">
      <c r="A14" s="92" t="s">
        <v>3</v>
      </c>
      <c r="B14" s="99" t="s">
        <v>154</v>
      </c>
      <c r="C14" s="99" t="s">
        <v>56</v>
      </c>
      <c r="D14" s="87">
        <v>900000</v>
      </c>
      <c r="E14" s="87">
        <v>484614</v>
      </c>
      <c r="F14" s="87">
        <f>SUM(D14:E14)</f>
        <v>1384614</v>
      </c>
      <c r="H14" s="28"/>
      <c r="I14" s="28">
        <f>ROUND(($I$1*D14),0)</f>
        <v>484614</v>
      </c>
    </row>
    <row r="15" spans="1:11" ht="14.5" customHeight="1" x14ac:dyDescent="0.35">
      <c r="A15" s="11"/>
      <c r="B15" s="12" t="s">
        <v>247</v>
      </c>
      <c r="C15" s="12" t="s">
        <v>58</v>
      </c>
      <c r="D15" s="70"/>
      <c r="E15" s="70"/>
      <c r="F15" s="70"/>
      <c r="H15" s="28"/>
    </row>
    <row r="16" spans="1:11" ht="14.5" customHeight="1" x14ac:dyDescent="0.35">
      <c r="A16" s="11"/>
      <c r="B16" s="15" t="s">
        <v>246</v>
      </c>
      <c r="C16" s="12" t="s">
        <v>185</v>
      </c>
      <c r="D16" s="70"/>
      <c r="E16" s="70"/>
      <c r="F16" s="70"/>
      <c r="H16" s="28"/>
    </row>
    <row r="17" spans="1:8" ht="14.5" customHeight="1" thickBot="1" x14ac:dyDescent="0.4">
      <c r="A17" s="100"/>
      <c r="B17" s="96" t="s">
        <v>260</v>
      </c>
      <c r="C17" s="97" t="s">
        <v>57</v>
      </c>
      <c r="D17" s="98"/>
      <c r="E17" s="98"/>
      <c r="F17" s="98"/>
      <c r="H17" s="28"/>
    </row>
    <row r="18" spans="1:8" ht="17" customHeight="1" x14ac:dyDescent="0.35">
      <c r="A18" s="92" t="s">
        <v>4</v>
      </c>
      <c r="B18" s="99" t="s">
        <v>5</v>
      </c>
      <c r="C18" s="99" t="s">
        <v>319</v>
      </c>
      <c r="D18" s="87">
        <v>700000</v>
      </c>
      <c r="E18" s="87">
        <v>233333</v>
      </c>
      <c r="F18" s="87">
        <f>SUM(D18:E18)</f>
        <v>933333</v>
      </c>
      <c r="H18" s="28">
        <f>ROUND(($H$1*D18),0)</f>
        <v>233333</v>
      </c>
    </row>
    <row r="19" spans="1:8" ht="14.5" customHeight="1" x14ac:dyDescent="0.35">
      <c r="A19" s="11"/>
      <c r="B19" s="12" t="s">
        <v>248</v>
      </c>
      <c r="C19" s="18" t="s">
        <v>58</v>
      </c>
      <c r="D19" s="70"/>
      <c r="E19" s="70"/>
      <c r="F19" s="70"/>
      <c r="H19" s="28"/>
    </row>
    <row r="20" spans="1:8" ht="14.5" customHeight="1" x14ac:dyDescent="0.35">
      <c r="A20" s="11"/>
      <c r="B20" s="12" t="s">
        <v>6</v>
      </c>
      <c r="C20" s="12" t="s">
        <v>321</v>
      </c>
      <c r="D20" s="70"/>
      <c r="E20" s="70"/>
      <c r="F20" s="70"/>
      <c r="H20" s="28"/>
    </row>
    <row r="21" spans="1:8" ht="14.5" customHeight="1" thickBot="1" x14ac:dyDescent="0.4">
      <c r="A21" s="95"/>
      <c r="B21" s="101" t="s">
        <v>257</v>
      </c>
      <c r="C21" s="102" t="s">
        <v>320</v>
      </c>
      <c r="D21" s="98"/>
      <c r="E21" s="98"/>
      <c r="F21" s="98"/>
      <c r="H21" s="28"/>
    </row>
    <row r="22" spans="1:8" s="8" customFormat="1" ht="14.5" customHeight="1" x14ac:dyDescent="0.35">
      <c r="A22" s="92" t="s">
        <v>7</v>
      </c>
      <c r="B22" s="99" t="s">
        <v>8</v>
      </c>
      <c r="C22" s="99" t="s">
        <v>208</v>
      </c>
      <c r="D22" s="87">
        <v>300000</v>
      </c>
      <c r="E22" s="87">
        <v>100000</v>
      </c>
      <c r="F22" s="87">
        <f>SUM(D22:E22)</f>
        <v>400000</v>
      </c>
      <c r="H22" s="50"/>
    </row>
    <row r="23" spans="1:8" s="8" customFormat="1" ht="14.5" customHeight="1" x14ac:dyDescent="0.35">
      <c r="A23" s="19"/>
      <c r="B23" s="12" t="s">
        <v>190</v>
      </c>
      <c r="C23" s="12" t="s">
        <v>58</v>
      </c>
      <c r="D23" s="70"/>
      <c r="E23" s="70"/>
      <c r="F23" s="70"/>
      <c r="H23" s="50"/>
    </row>
    <row r="24" spans="1:8" s="8" customFormat="1" ht="14.5" customHeight="1" x14ac:dyDescent="0.35">
      <c r="A24" s="11"/>
      <c r="B24" s="12" t="s">
        <v>255</v>
      </c>
      <c r="C24" s="12" t="s">
        <v>216</v>
      </c>
      <c r="D24" s="70"/>
      <c r="E24" s="70"/>
      <c r="F24" s="70"/>
      <c r="H24" s="50"/>
    </row>
    <row r="25" spans="1:8" s="8" customFormat="1" ht="14.5" customHeight="1" thickBot="1" x14ac:dyDescent="0.4">
      <c r="A25" s="95"/>
      <c r="B25" s="96" t="s">
        <v>153</v>
      </c>
      <c r="C25" s="97" t="s">
        <v>59</v>
      </c>
      <c r="D25" s="98"/>
      <c r="E25" s="98"/>
      <c r="F25" s="98"/>
      <c r="H25" s="50"/>
    </row>
    <row r="26" spans="1:8" s="63" customFormat="1" x14ac:dyDescent="0.35">
      <c r="A26" s="94" t="s">
        <v>388</v>
      </c>
      <c r="B26" s="94" t="s">
        <v>390</v>
      </c>
      <c r="C26" s="94" t="s">
        <v>393</v>
      </c>
      <c r="D26" s="103">
        <v>106810</v>
      </c>
      <c r="E26" s="104">
        <v>0</v>
      </c>
      <c r="F26" s="103">
        <f>SUM(D26:E26)</f>
        <v>106810</v>
      </c>
      <c r="H26" s="64">
        <f>ROUND(($H$1*D22),0)</f>
        <v>100000</v>
      </c>
    </row>
    <row r="27" spans="1:8" ht="14.5" customHeight="1" x14ac:dyDescent="0.35">
      <c r="A27" s="13"/>
      <c r="B27" s="13" t="s">
        <v>391</v>
      </c>
      <c r="C27" s="12" t="s">
        <v>58</v>
      </c>
      <c r="D27" s="10"/>
      <c r="E27" s="10"/>
      <c r="F27" s="10"/>
      <c r="H27" s="28"/>
    </row>
    <row r="28" spans="1:8" x14ac:dyDescent="0.35">
      <c r="A28" s="13"/>
      <c r="B28" s="13" t="s">
        <v>392</v>
      </c>
      <c r="C28" s="13" t="s">
        <v>395</v>
      </c>
      <c r="D28" s="10"/>
      <c r="E28" s="10"/>
      <c r="F28" s="10"/>
      <c r="H28" s="28"/>
    </row>
    <row r="29" spans="1:8" ht="14.5" customHeight="1" thickBot="1" x14ac:dyDescent="0.4">
      <c r="A29" s="105"/>
      <c r="B29" s="102" t="s">
        <v>401</v>
      </c>
      <c r="C29" s="97" t="s">
        <v>394</v>
      </c>
      <c r="D29" s="100"/>
      <c r="E29" s="100"/>
      <c r="F29" s="100"/>
      <c r="H29" s="28"/>
    </row>
    <row r="30" spans="1:8" x14ac:dyDescent="0.35">
      <c r="A30" s="92" t="s">
        <v>9</v>
      </c>
      <c r="B30" s="99" t="s">
        <v>78</v>
      </c>
      <c r="C30" s="99" t="s">
        <v>228</v>
      </c>
      <c r="D30" s="87">
        <v>50000</v>
      </c>
      <c r="E30" s="87">
        <v>16667</v>
      </c>
      <c r="F30" s="87">
        <f>SUM(D30:E30)</f>
        <v>66667</v>
      </c>
      <c r="H30" s="28">
        <f>ROUND(($H$1*D30),0)</f>
        <v>16667</v>
      </c>
    </row>
    <row r="31" spans="1:8" x14ac:dyDescent="0.35">
      <c r="A31" s="11"/>
      <c r="B31" s="12" t="s">
        <v>249</v>
      </c>
      <c r="C31" s="12" t="s">
        <v>58</v>
      </c>
      <c r="D31" s="70"/>
      <c r="E31" s="70"/>
      <c r="F31" s="70"/>
      <c r="H31" s="28"/>
    </row>
    <row r="32" spans="1:8" x14ac:dyDescent="0.35">
      <c r="A32" s="11"/>
      <c r="B32" s="12" t="s">
        <v>256</v>
      </c>
      <c r="C32" s="12" t="s">
        <v>318</v>
      </c>
      <c r="D32" s="70"/>
      <c r="E32" s="70"/>
      <c r="F32" s="70"/>
      <c r="H32" s="28"/>
    </row>
    <row r="33" spans="1:8" ht="15" thickBot="1" x14ac:dyDescent="0.4">
      <c r="A33" s="95"/>
      <c r="B33" s="107" t="s">
        <v>230</v>
      </c>
      <c r="C33" s="97" t="s">
        <v>229</v>
      </c>
      <c r="D33" s="98"/>
      <c r="E33" s="98"/>
      <c r="F33" s="98"/>
      <c r="H33" s="28"/>
    </row>
    <row r="34" spans="1:8" x14ac:dyDescent="0.35">
      <c r="A34" s="92" t="s">
        <v>354</v>
      </c>
      <c r="B34" s="60" t="s">
        <v>355</v>
      </c>
      <c r="C34" s="106" t="s">
        <v>382</v>
      </c>
      <c r="D34" s="87">
        <v>162488</v>
      </c>
      <c r="E34" s="87">
        <v>54163</v>
      </c>
      <c r="F34" s="87">
        <v>216651</v>
      </c>
      <c r="H34" s="28"/>
    </row>
    <row r="35" spans="1:8" x14ac:dyDescent="0.35">
      <c r="A35" s="11"/>
      <c r="B35" s="55" t="s">
        <v>358</v>
      </c>
      <c r="C35" s="56" t="s">
        <v>58</v>
      </c>
      <c r="D35" s="70"/>
      <c r="E35" s="70"/>
      <c r="F35" s="70"/>
      <c r="H35" s="28"/>
    </row>
    <row r="36" spans="1:8" x14ac:dyDescent="0.35">
      <c r="A36" s="11"/>
      <c r="B36" s="55" t="s">
        <v>359</v>
      </c>
      <c r="C36" s="56" t="s">
        <v>356</v>
      </c>
      <c r="D36" s="70"/>
      <c r="E36" s="70"/>
      <c r="F36" s="70"/>
      <c r="H36" s="28"/>
    </row>
    <row r="37" spans="1:8" ht="15" thickBot="1" x14ac:dyDescent="0.4">
      <c r="A37" s="95"/>
      <c r="B37" s="107"/>
      <c r="C37" s="97" t="s">
        <v>357</v>
      </c>
      <c r="D37" s="98"/>
      <c r="E37" s="98"/>
      <c r="F37" s="98"/>
      <c r="H37" s="28"/>
    </row>
    <row r="38" spans="1:8" x14ac:dyDescent="0.35">
      <c r="A38" s="92" t="s">
        <v>10</v>
      </c>
      <c r="B38" s="99" t="s">
        <v>105</v>
      </c>
      <c r="C38" s="86" t="s">
        <v>165</v>
      </c>
      <c r="D38" s="87">
        <v>528076</v>
      </c>
      <c r="E38" s="87">
        <v>176025</v>
      </c>
      <c r="F38" s="87">
        <f>SUM(D38:E38)</f>
        <v>704101</v>
      </c>
      <c r="H38" s="28"/>
    </row>
    <row r="39" spans="1:8" x14ac:dyDescent="0.35">
      <c r="A39" s="13"/>
      <c r="B39" s="12" t="s">
        <v>250</v>
      </c>
      <c r="C39" s="12" t="s">
        <v>58</v>
      </c>
      <c r="D39" s="70"/>
      <c r="E39" s="70"/>
      <c r="F39" s="70"/>
      <c r="H39" s="28"/>
    </row>
    <row r="40" spans="1:8" x14ac:dyDescent="0.35">
      <c r="A40" s="11"/>
      <c r="B40" s="12" t="s">
        <v>11</v>
      </c>
      <c r="C40" s="12" t="s">
        <v>267</v>
      </c>
      <c r="D40" s="70"/>
      <c r="E40" s="70"/>
      <c r="F40" s="70"/>
      <c r="H40" s="28"/>
    </row>
    <row r="41" spans="1:8" ht="15" thickBot="1" x14ac:dyDescent="0.4">
      <c r="A41" s="95"/>
      <c r="B41" s="96" t="s">
        <v>261</v>
      </c>
      <c r="C41" s="111" t="s">
        <v>203</v>
      </c>
      <c r="D41" s="98"/>
      <c r="E41" s="98"/>
      <c r="F41" s="98"/>
      <c r="H41" s="28"/>
    </row>
    <row r="42" spans="1:8" x14ac:dyDescent="0.35">
      <c r="A42" s="108" t="s">
        <v>17</v>
      </c>
      <c r="B42" s="109" t="s">
        <v>106</v>
      </c>
      <c r="C42" s="109" t="s">
        <v>107</v>
      </c>
      <c r="D42" s="110">
        <v>207945</v>
      </c>
      <c r="E42" s="87">
        <v>69315</v>
      </c>
      <c r="F42" s="87">
        <f>SUM(D42:E42)</f>
        <v>277260</v>
      </c>
      <c r="H42" s="28">
        <f>ROUND(($H$1*D42),0)</f>
        <v>69315</v>
      </c>
    </row>
    <row r="43" spans="1:8" x14ac:dyDescent="0.35">
      <c r="A43" s="11"/>
      <c r="B43" s="18" t="s">
        <v>251</v>
      </c>
      <c r="C43" s="18" t="s">
        <v>58</v>
      </c>
      <c r="D43" s="72"/>
      <c r="E43" s="70"/>
      <c r="F43" s="70"/>
      <c r="H43" s="28"/>
    </row>
    <row r="44" spans="1:8" x14ac:dyDescent="0.35">
      <c r="A44" s="11"/>
      <c r="B44" s="18" t="s">
        <v>191</v>
      </c>
      <c r="C44" s="18" t="s">
        <v>127</v>
      </c>
      <c r="D44" s="72"/>
      <c r="E44" s="70"/>
      <c r="F44" s="70"/>
      <c r="H44" s="28"/>
    </row>
    <row r="45" spans="1:8" x14ac:dyDescent="0.35">
      <c r="A45" s="11"/>
      <c r="B45" s="18" t="s">
        <v>252</v>
      </c>
      <c r="C45" s="17" t="s">
        <v>128</v>
      </c>
      <c r="D45" s="70"/>
      <c r="E45" s="70"/>
      <c r="F45" s="70"/>
      <c r="H45" s="28"/>
    </row>
    <row r="46" spans="1:8" ht="29.5" thickBot="1" x14ac:dyDescent="0.4">
      <c r="A46" s="95"/>
      <c r="B46" s="96" t="s">
        <v>262</v>
      </c>
      <c r="C46" s="112"/>
      <c r="D46" s="98"/>
      <c r="E46" s="98"/>
      <c r="F46" s="98"/>
      <c r="H46" s="28"/>
    </row>
    <row r="47" spans="1:8" ht="16.5" customHeight="1" x14ac:dyDescent="0.35">
      <c r="A47" s="108" t="s">
        <v>18</v>
      </c>
      <c r="B47" s="109" t="s">
        <v>108</v>
      </c>
      <c r="C47" s="109" t="s">
        <v>60</v>
      </c>
      <c r="D47" s="87">
        <v>900000</v>
      </c>
      <c r="E47" s="87">
        <v>300000</v>
      </c>
      <c r="F47" s="87">
        <f>SUM(D47:E47)</f>
        <v>1200000</v>
      </c>
      <c r="H47" s="28">
        <f>ROUND(($H$1*D47),0)</f>
        <v>300000</v>
      </c>
    </row>
    <row r="48" spans="1:8" x14ac:dyDescent="0.35">
      <c r="A48" s="11"/>
      <c r="B48" s="18" t="s">
        <v>19</v>
      </c>
      <c r="C48" s="18" t="s">
        <v>58</v>
      </c>
      <c r="D48" s="69"/>
      <c r="E48" s="70"/>
      <c r="F48" s="70"/>
      <c r="H48" s="28"/>
    </row>
    <row r="49" spans="1:8" x14ac:dyDescent="0.35">
      <c r="A49" s="11"/>
      <c r="B49" s="18" t="s">
        <v>253</v>
      </c>
      <c r="C49" s="18" t="s">
        <v>268</v>
      </c>
      <c r="D49" s="70"/>
      <c r="E49" s="70"/>
      <c r="F49" s="70"/>
      <c r="H49" s="28"/>
    </row>
    <row r="50" spans="1:8" x14ac:dyDescent="0.35">
      <c r="A50" s="11"/>
      <c r="B50" s="18" t="s">
        <v>254</v>
      </c>
      <c r="C50" s="17" t="s">
        <v>109</v>
      </c>
      <c r="D50" s="70"/>
      <c r="E50" s="70"/>
      <c r="F50" s="70"/>
      <c r="H50" s="28"/>
    </row>
    <row r="51" spans="1:8" ht="29.5" thickBot="1" x14ac:dyDescent="0.4">
      <c r="A51" s="95"/>
      <c r="B51" s="96" t="s">
        <v>263</v>
      </c>
      <c r="C51" s="117"/>
      <c r="D51" s="98"/>
      <c r="E51" s="98"/>
      <c r="F51" s="98"/>
      <c r="H51" s="28"/>
    </row>
    <row r="52" spans="1:8" x14ac:dyDescent="0.35">
      <c r="A52" s="113" t="s">
        <v>13</v>
      </c>
      <c r="B52" s="114" t="s">
        <v>14</v>
      </c>
      <c r="C52" s="115" t="s">
        <v>322</v>
      </c>
      <c r="D52" s="116">
        <v>100000</v>
      </c>
      <c r="E52" s="116">
        <v>33333</v>
      </c>
      <c r="F52" s="116">
        <f>SUM(D52:E52)</f>
        <v>133333</v>
      </c>
      <c r="H52" s="28">
        <f>ROUND(($H$1*D52),0)</f>
        <v>33333</v>
      </c>
    </row>
    <row r="53" spans="1:8" x14ac:dyDescent="0.35">
      <c r="A53" s="29"/>
      <c r="B53" s="30" t="s">
        <v>15</v>
      </c>
      <c r="C53" s="31" t="s">
        <v>58</v>
      </c>
      <c r="D53" s="74"/>
      <c r="E53" s="74"/>
      <c r="F53" s="74"/>
      <c r="H53" s="28"/>
    </row>
    <row r="54" spans="1:8" x14ac:dyDescent="0.35">
      <c r="A54" s="29"/>
      <c r="B54" s="30" t="s">
        <v>16</v>
      </c>
      <c r="C54" s="31" t="s">
        <v>325</v>
      </c>
      <c r="D54" s="74"/>
      <c r="E54" s="74"/>
      <c r="F54" s="74"/>
      <c r="H54" s="28"/>
    </row>
    <row r="55" spans="1:8" ht="15" thickBot="1" x14ac:dyDescent="0.4">
      <c r="A55" s="119"/>
      <c r="B55" s="120" t="s">
        <v>264</v>
      </c>
      <c r="C55" s="121" t="s">
        <v>324</v>
      </c>
      <c r="D55" s="122"/>
      <c r="E55" s="122"/>
      <c r="F55" s="122"/>
      <c r="H55" s="28"/>
    </row>
    <row r="56" spans="1:8" x14ac:dyDescent="0.35">
      <c r="A56" s="118" t="s">
        <v>337</v>
      </c>
      <c r="B56" s="115" t="s">
        <v>344</v>
      </c>
      <c r="C56" s="115" t="s">
        <v>338</v>
      </c>
      <c r="D56" s="116">
        <v>127440</v>
      </c>
      <c r="E56" s="116">
        <v>42480</v>
      </c>
      <c r="F56" s="116">
        <f>SUM(D56:E56)</f>
        <v>169920</v>
      </c>
      <c r="H56" s="28"/>
    </row>
    <row r="57" spans="1:8" x14ac:dyDescent="0.35">
      <c r="A57" s="44"/>
      <c r="B57" s="45" t="s">
        <v>341</v>
      </c>
      <c r="C57" s="31" t="s">
        <v>58</v>
      </c>
      <c r="D57" s="73"/>
      <c r="E57" s="73"/>
      <c r="F57" s="73"/>
      <c r="H57" s="28"/>
    </row>
    <row r="58" spans="1:8" x14ac:dyDescent="0.35">
      <c r="A58" s="44"/>
      <c r="B58" s="45" t="s">
        <v>342</v>
      </c>
      <c r="C58" s="31" t="s">
        <v>340</v>
      </c>
      <c r="D58" s="73"/>
      <c r="E58" s="73"/>
      <c r="F58" s="73"/>
      <c r="H58" s="28"/>
    </row>
    <row r="59" spans="1:8" ht="15" thickBot="1" x14ac:dyDescent="0.4">
      <c r="A59" s="123"/>
      <c r="B59" s="124" t="s">
        <v>343</v>
      </c>
      <c r="C59" s="121" t="s">
        <v>339</v>
      </c>
      <c r="D59" s="125"/>
      <c r="E59" s="125"/>
      <c r="F59" s="125"/>
      <c r="H59" s="28"/>
    </row>
    <row r="60" spans="1:8" x14ac:dyDescent="0.35">
      <c r="A60" s="118" t="s">
        <v>20</v>
      </c>
      <c r="B60" s="115" t="s">
        <v>79</v>
      </c>
      <c r="C60" s="115" t="s">
        <v>323</v>
      </c>
      <c r="D60" s="116">
        <v>300000</v>
      </c>
      <c r="E60" s="116">
        <v>100000</v>
      </c>
      <c r="F60" s="116">
        <f>SUM(D60:E60)</f>
        <v>400000</v>
      </c>
      <c r="H60" s="28">
        <f>ROUND(($H$1*D60),0)</f>
        <v>100000</v>
      </c>
    </row>
    <row r="61" spans="1:8" x14ac:dyDescent="0.35">
      <c r="A61" s="34"/>
      <c r="B61" s="31" t="s">
        <v>70</v>
      </c>
      <c r="C61" s="31" t="s">
        <v>58</v>
      </c>
      <c r="D61" s="74"/>
      <c r="E61" s="74"/>
      <c r="F61" s="74"/>
      <c r="H61" s="28"/>
    </row>
    <row r="62" spans="1:8" x14ac:dyDescent="0.35">
      <c r="A62" s="35"/>
      <c r="B62" s="31" t="s">
        <v>71</v>
      </c>
      <c r="C62" s="36" t="s">
        <v>110</v>
      </c>
      <c r="D62" s="74"/>
      <c r="E62" s="74"/>
      <c r="F62" s="74"/>
      <c r="H62" s="28"/>
    </row>
    <row r="63" spans="1:8" x14ac:dyDescent="0.35">
      <c r="A63" s="35"/>
      <c r="B63" s="31" t="s">
        <v>265</v>
      </c>
      <c r="C63" s="17" t="s">
        <v>326</v>
      </c>
      <c r="D63" s="74"/>
      <c r="E63" s="74"/>
      <c r="F63" s="74"/>
      <c r="H63" s="28"/>
    </row>
    <row r="64" spans="1:8" ht="15" thickBot="1" x14ac:dyDescent="0.4">
      <c r="A64" s="127"/>
      <c r="B64" s="120" t="s">
        <v>152</v>
      </c>
      <c r="C64" s="128"/>
      <c r="D64" s="122"/>
      <c r="E64" s="122"/>
      <c r="F64" s="122"/>
      <c r="H64" s="28"/>
    </row>
    <row r="65" spans="1:8" x14ac:dyDescent="0.35">
      <c r="A65" s="126" t="s">
        <v>117</v>
      </c>
      <c r="B65" s="115" t="s">
        <v>118</v>
      </c>
      <c r="C65" s="115" t="s">
        <v>177</v>
      </c>
      <c r="D65" s="116">
        <v>225000</v>
      </c>
      <c r="E65" s="116">
        <v>75000</v>
      </c>
      <c r="F65" s="116">
        <v>300000</v>
      </c>
      <c r="H65" s="28">
        <f>ROUND(($H$1*D65),0)</f>
        <v>75000</v>
      </c>
    </row>
    <row r="66" spans="1:8" x14ac:dyDescent="0.35">
      <c r="A66" s="34"/>
      <c r="B66" s="31" t="s">
        <v>119</v>
      </c>
      <c r="C66" s="31" t="s">
        <v>58</v>
      </c>
      <c r="D66" s="74"/>
      <c r="E66" s="74"/>
      <c r="F66" s="74"/>
      <c r="H66" s="28"/>
    </row>
    <row r="67" spans="1:8" x14ac:dyDescent="0.35">
      <c r="A67" s="35"/>
      <c r="B67" s="31" t="s">
        <v>266</v>
      </c>
      <c r="C67" s="36" t="s">
        <v>178</v>
      </c>
      <c r="D67" s="74"/>
      <c r="E67" s="74"/>
      <c r="F67" s="74"/>
      <c r="H67" s="28"/>
    </row>
    <row r="68" spans="1:8" ht="29.5" thickBot="1" x14ac:dyDescent="0.4">
      <c r="A68" s="127"/>
      <c r="B68" s="120" t="s">
        <v>269</v>
      </c>
      <c r="C68" s="131" t="s">
        <v>204</v>
      </c>
      <c r="D68" s="122"/>
      <c r="E68" s="122"/>
      <c r="F68" s="122"/>
      <c r="H68" s="28" t="s">
        <v>12</v>
      </c>
    </row>
    <row r="69" spans="1:8" ht="16" x14ac:dyDescent="0.4">
      <c r="A69" s="129" t="s">
        <v>25</v>
      </c>
      <c r="B69" s="115" t="s">
        <v>26</v>
      </c>
      <c r="C69" s="130" t="s">
        <v>143</v>
      </c>
      <c r="D69" s="116">
        <v>461000</v>
      </c>
      <c r="E69" s="116">
        <v>153667</v>
      </c>
      <c r="F69" s="116">
        <v>614667</v>
      </c>
      <c r="H69" s="28">
        <f>ROUND(($H$1*D69),0)</f>
        <v>153667</v>
      </c>
    </row>
    <row r="70" spans="1:8" x14ac:dyDescent="0.35">
      <c r="A70" s="34"/>
      <c r="B70" s="31" t="s">
        <v>151</v>
      </c>
      <c r="C70" s="31" t="s">
        <v>58</v>
      </c>
      <c r="D70" s="74"/>
      <c r="E70" s="74"/>
      <c r="F70" s="74"/>
      <c r="H70" s="28"/>
    </row>
    <row r="71" spans="1:8" x14ac:dyDescent="0.35">
      <c r="A71" s="34"/>
      <c r="B71" s="31" t="s">
        <v>270</v>
      </c>
      <c r="C71" s="31" t="s">
        <v>271</v>
      </c>
      <c r="D71" s="74"/>
      <c r="E71" s="74"/>
      <c r="F71" s="74"/>
      <c r="H71" s="28"/>
    </row>
    <row r="72" spans="1:8" ht="15" thickBot="1" x14ac:dyDescent="0.4">
      <c r="A72" s="132"/>
      <c r="B72" s="120" t="s">
        <v>132</v>
      </c>
      <c r="C72" s="120" t="s">
        <v>144</v>
      </c>
      <c r="D72" s="122"/>
      <c r="E72" s="122"/>
      <c r="F72" s="122"/>
      <c r="H72" s="28"/>
    </row>
    <row r="73" spans="1:8" x14ac:dyDescent="0.35">
      <c r="A73" s="129" t="s">
        <v>22</v>
      </c>
      <c r="B73" s="114" t="s">
        <v>111</v>
      </c>
      <c r="C73" s="115" t="s">
        <v>213</v>
      </c>
      <c r="D73" s="116">
        <v>349000</v>
      </c>
      <c r="E73" s="116">
        <v>116333</v>
      </c>
      <c r="F73" s="116">
        <v>465333</v>
      </c>
      <c r="H73" s="28">
        <f>ROUND(($H$1*D73),0)</f>
        <v>116333</v>
      </c>
    </row>
    <row r="74" spans="1:8" x14ac:dyDescent="0.35">
      <c r="A74" s="34"/>
      <c r="B74" s="30" t="s">
        <v>23</v>
      </c>
      <c r="C74" s="31" t="s">
        <v>58</v>
      </c>
      <c r="D74" s="74"/>
      <c r="E74" s="74"/>
      <c r="F74" s="74"/>
      <c r="H74" s="28"/>
    </row>
    <row r="75" spans="1:8" x14ac:dyDescent="0.35">
      <c r="A75" s="34"/>
      <c r="B75" s="30" t="s">
        <v>272</v>
      </c>
      <c r="C75" s="31" t="s">
        <v>214</v>
      </c>
      <c r="D75" s="74"/>
      <c r="E75" s="74"/>
      <c r="F75" s="74"/>
      <c r="H75" s="28"/>
    </row>
    <row r="76" spans="1:8" ht="29.5" thickBot="1" x14ac:dyDescent="0.4">
      <c r="A76" s="132"/>
      <c r="B76" s="133" t="s">
        <v>273</v>
      </c>
      <c r="C76" s="131" t="s">
        <v>215</v>
      </c>
      <c r="D76" s="122"/>
      <c r="E76" s="122"/>
      <c r="F76" s="122"/>
      <c r="H76" s="28"/>
    </row>
    <row r="77" spans="1:8" x14ac:dyDescent="0.35">
      <c r="A77" s="126" t="s">
        <v>21</v>
      </c>
      <c r="B77" s="115" t="s">
        <v>212</v>
      </c>
      <c r="C77" s="115" t="s">
        <v>145</v>
      </c>
      <c r="D77" s="116">
        <v>405702</v>
      </c>
      <c r="E77" s="116">
        <v>135239</v>
      </c>
      <c r="F77" s="116">
        <f>SUM(D77:E77)</f>
        <v>540941</v>
      </c>
      <c r="H77" s="28">
        <f>ROUND(($H$1*D77),0)</f>
        <v>135234</v>
      </c>
    </row>
    <row r="78" spans="1:8" x14ac:dyDescent="0.35">
      <c r="A78" s="34"/>
      <c r="B78" s="31" t="s">
        <v>209</v>
      </c>
      <c r="C78" s="31" t="s">
        <v>58</v>
      </c>
      <c r="D78" s="73"/>
      <c r="E78" s="74"/>
      <c r="F78" s="74"/>
      <c r="H78" s="28"/>
    </row>
    <row r="79" spans="1:8" x14ac:dyDescent="0.35">
      <c r="A79" s="35"/>
      <c r="B79" s="31" t="s">
        <v>274</v>
      </c>
      <c r="C79" s="31" t="s">
        <v>146</v>
      </c>
      <c r="D79" s="74"/>
      <c r="E79" s="74"/>
      <c r="F79" s="74"/>
      <c r="H79" s="28"/>
    </row>
    <row r="80" spans="1:8" x14ac:dyDescent="0.35">
      <c r="A80" s="35"/>
      <c r="B80" s="31" t="s">
        <v>275</v>
      </c>
      <c r="C80" s="37" t="s">
        <v>147</v>
      </c>
      <c r="D80" s="74"/>
      <c r="E80" s="74"/>
      <c r="F80" s="74"/>
      <c r="H80" s="28"/>
    </row>
    <row r="81" spans="1:8" ht="29.5" thickBot="1" x14ac:dyDescent="0.4">
      <c r="A81" s="127"/>
      <c r="B81" s="120" t="s">
        <v>276</v>
      </c>
      <c r="C81" s="135"/>
      <c r="D81" s="122"/>
      <c r="E81" s="122"/>
      <c r="F81" s="122"/>
      <c r="H81" s="28"/>
    </row>
    <row r="82" spans="1:8" x14ac:dyDescent="0.35">
      <c r="A82" s="126" t="s">
        <v>24</v>
      </c>
      <c r="B82" s="115" t="s">
        <v>124</v>
      </c>
      <c r="C82" s="115" t="s">
        <v>383</v>
      </c>
      <c r="D82" s="134">
        <v>1350000</v>
      </c>
      <c r="E82" s="116">
        <v>450000</v>
      </c>
      <c r="F82" s="116">
        <f>SUM(D82:E82)</f>
        <v>1800000</v>
      </c>
      <c r="H82" s="28">
        <f>ROUND(($H$1*D82),0)</f>
        <v>450000</v>
      </c>
    </row>
    <row r="83" spans="1:8" x14ac:dyDescent="0.35">
      <c r="A83" s="35"/>
      <c r="B83" s="31" t="s">
        <v>80</v>
      </c>
      <c r="C83" s="31" t="s">
        <v>58</v>
      </c>
      <c r="D83" s="76"/>
      <c r="E83" s="74"/>
      <c r="F83" s="74"/>
      <c r="H83" s="28"/>
    </row>
    <row r="84" spans="1:8" x14ac:dyDescent="0.35">
      <c r="A84" s="35"/>
      <c r="B84" s="31" t="s">
        <v>170</v>
      </c>
      <c r="C84" s="31" t="s">
        <v>384</v>
      </c>
      <c r="D84" s="76"/>
      <c r="E84" s="74"/>
      <c r="F84" s="74"/>
      <c r="H84" s="28"/>
    </row>
    <row r="85" spans="1:8" ht="31" customHeight="1" thickBot="1" x14ac:dyDescent="0.4">
      <c r="A85" s="127"/>
      <c r="B85" s="120" t="s">
        <v>277</v>
      </c>
      <c r="C85" s="102" t="s">
        <v>385</v>
      </c>
      <c r="D85" s="122"/>
      <c r="E85" s="122"/>
      <c r="F85" s="122"/>
      <c r="H85" s="28"/>
    </row>
    <row r="86" spans="1:8" s="51" customFormat="1" x14ac:dyDescent="0.35">
      <c r="A86" s="136" t="s">
        <v>389</v>
      </c>
      <c r="B86" s="65" t="s">
        <v>396</v>
      </c>
      <c r="C86" s="66" t="s">
        <v>400</v>
      </c>
      <c r="D86" s="134">
        <v>154495</v>
      </c>
      <c r="E86" s="116">
        <v>51498</v>
      </c>
      <c r="F86" s="116">
        <f>SUM(D86:E86)</f>
        <v>205993</v>
      </c>
      <c r="H86" s="52"/>
    </row>
    <row r="87" spans="1:8" s="8" customFormat="1" x14ac:dyDescent="0.35">
      <c r="A87" s="44"/>
      <c r="B87" s="67" t="s">
        <v>397</v>
      </c>
      <c r="C87" s="31" t="s">
        <v>58</v>
      </c>
      <c r="D87" s="75"/>
      <c r="E87" s="73"/>
      <c r="F87" s="73"/>
      <c r="H87" s="50"/>
    </row>
    <row r="88" spans="1:8" s="8" customFormat="1" x14ac:dyDescent="0.35">
      <c r="A88" s="44"/>
      <c r="B88" s="67" t="s">
        <v>398</v>
      </c>
      <c r="C88" s="45" t="s">
        <v>399</v>
      </c>
      <c r="D88" s="75"/>
      <c r="E88" s="73"/>
      <c r="F88" s="73"/>
      <c r="H88" s="50"/>
    </row>
    <row r="89" spans="1:8" s="8" customFormat="1" ht="15" thickBot="1" x14ac:dyDescent="0.4">
      <c r="A89" s="123"/>
      <c r="B89" s="102" t="s">
        <v>402</v>
      </c>
      <c r="C89" s="138"/>
      <c r="D89" s="139"/>
      <c r="E89" s="125"/>
      <c r="F89" s="125"/>
      <c r="H89" s="50"/>
    </row>
    <row r="90" spans="1:8" x14ac:dyDescent="0.35">
      <c r="A90" s="118" t="s">
        <v>31</v>
      </c>
      <c r="B90" s="137" t="s">
        <v>32</v>
      </c>
      <c r="C90" s="137" t="s">
        <v>386</v>
      </c>
      <c r="D90" s="116">
        <v>683550</v>
      </c>
      <c r="E90" s="116">
        <v>227850</v>
      </c>
      <c r="F90" s="116">
        <f>SUM(D90:E90)</f>
        <v>911400</v>
      </c>
      <c r="H90" s="28">
        <f>ROUND(($H$1*D90),0)</f>
        <v>227850</v>
      </c>
    </row>
    <row r="91" spans="1:8" ht="16" x14ac:dyDescent="0.35">
      <c r="A91" s="34"/>
      <c r="B91" s="38" t="s">
        <v>278</v>
      </c>
      <c r="C91" s="39" t="s">
        <v>58</v>
      </c>
      <c r="D91" s="74"/>
      <c r="E91" s="74"/>
      <c r="F91" s="74"/>
      <c r="H91" s="28"/>
    </row>
    <row r="92" spans="1:8" x14ac:dyDescent="0.35">
      <c r="A92" s="35"/>
      <c r="B92" s="38" t="s">
        <v>279</v>
      </c>
      <c r="C92" s="38" t="s">
        <v>281</v>
      </c>
      <c r="D92" s="74"/>
      <c r="E92" s="74"/>
      <c r="F92" s="74"/>
      <c r="H92" s="28"/>
    </row>
    <row r="93" spans="1:8" ht="29.5" thickBot="1" x14ac:dyDescent="0.4">
      <c r="A93" s="127"/>
      <c r="B93" s="120" t="s">
        <v>280</v>
      </c>
      <c r="C93" s="140" t="s">
        <v>387</v>
      </c>
      <c r="D93" s="122"/>
      <c r="E93" s="122"/>
      <c r="F93" s="122"/>
      <c r="H93" s="28"/>
    </row>
    <row r="94" spans="1:8" x14ac:dyDescent="0.35">
      <c r="A94" s="118" t="s">
        <v>27</v>
      </c>
      <c r="B94" s="115" t="s">
        <v>28</v>
      </c>
      <c r="C94" s="115" t="s">
        <v>81</v>
      </c>
      <c r="D94" s="116">
        <v>480000</v>
      </c>
      <c r="E94" s="116">
        <v>160000</v>
      </c>
      <c r="F94" s="116">
        <v>640000</v>
      </c>
      <c r="H94" s="28">
        <f>ROUND(($H$1*D94),0)</f>
        <v>160000</v>
      </c>
    </row>
    <row r="95" spans="1:8" x14ac:dyDescent="0.35">
      <c r="A95" s="34"/>
      <c r="B95" s="31" t="s">
        <v>29</v>
      </c>
      <c r="C95" s="31" t="s">
        <v>206</v>
      </c>
      <c r="D95" s="74"/>
      <c r="E95" s="74"/>
      <c r="F95" s="74"/>
      <c r="H95" s="28"/>
    </row>
    <row r="96" spans="1:8" x14ac:dyDescent="0.35">
      <c r="A96" s="34"/>
      <c r="B96" s="31" t="s">
        <v>30</v>
      </c>
      <c r="C96" s="31" t="s">
        <v>195</v>
      </c>
      <c r="D96" s="74"/>
      <c r="E96" s="74"/>
      <c r="F96" s="74"/>
      <c r="H96" s="28"/>
    </row>
    <row r="97" spans="1:8" x14ac:dyDescent="0.35">
      <c r="A97" s="34"/>
      <c r="B97" s="31" t="s">
        <v>282</v>
      </c>
      <c r="C97" s="32" t="s">
        <v>125</v>
      </c>
      <c r="D97" s="74"/>
      <c r="E97" s="74"/>
      <c r="F97" s="74"/>
      <c r="H97" s="28"/>
    </row>
    <row r="98" spans="1:8" x14ac:dyDescent="0.35">
      <c r="A98" s="34"/>
      <c r="B98" s="31" t="s">
        <v>283</v>
      </c>
      <c r="C98" s="40"/>
      <c r="D98" s="74"/>
      <c r="E98" s="74"/>
      <c r="F98" s="74"/>
      <c r="H98" s="28"/>
    </row>
    <row r="99" spans="1:8" ht="15" thickBot="1" x14ac:dyDescent="0.4">
      <c r="A99" s="127"/>
      <c r="B99" s="120" t="s">
        <v>284</v>
      </c>
      <c r="C99" s="143"/>
      <c r="D99" s="122"/>
      <c r="E99" s="122"/>
      <c r="F99" s="122"/>
      <c r="H99" s="28"/>
    </row>
    <row r="100" spans="1:8" ht="16" x14ac:dyDescent="0.35">
      <c r="A100" s="118" t="s">
        <v>33</v>
      </c>
      <c r="B100" s="141" t="s">
        <v>82</v>
      </c>
      <c r="C100" s="142" t="s">
        <v>84</v>
      </c>
      <c r="D100" s="116">
        <v>525814</v>
      </c>
      <c r="E100" s="116">
        <v>175271</v>
      </c>
      <c r="F100" s="116">
        <f>SUM(D100:E100)</f>
        <v>701085</v>
      </c>
      <c r="H100" s="28">
        <f>ROUND(($H$1*D100),0)</f>
        <v>175271</v>
      </c>
    </row>
    <row r="101" spans="1:8" ht="16" x14ac:dyDescent="0.35">
      <c r="A101" s="34"/>
      <c r="B101" s="36" t="s">
        <v>155</v>
      </c>
      <c r="C101" s="39" t="s">
        <v>58</v>
      </c>
      <c r="D101" s="74"/>
      <c r="E101" s="74"/>
      <c r="F101" s="74"/>
      <c r="H101" s="28"/>
    </row>
    <row r="102" spans="1:8" ht="16" x14ac:dyDescent="0.35">
      <c r="A102" s="34"/>
      <c r="B102" s="36" t="s">
        <v>285</v>
      </c>
      <c r="C102" s="39" t="s">
        <v>85</v>
      </c>
      <c r="D102" s="74"/>
      <c r="E102" s="74"/>
      <c r="F102" s="74"/>
      <c r="H102" s="28"/>
    </row>
    <row r="103" spans="1:8" x14ac:dyDescent="0.35">
      <c r="A103" s="34"/>
      <c r="B103" s="36" t="s">
        <v>83</v>
      </c>
      <c r="C103" s="32" t="s">
        <v>73</v>
      </c>
      <c r="D103" s="74"/>
      <c r="E103" s="74"/>
      <c r="F103" s="74"/>
      <c r="H103" s="28"/>
    </row>
    <row r="104" spans="1:8" ht="15" thickBot="1" x14ac:dyDescent="0.4">
      <c r="A104" s="127"/>
      <c r="B104" s="120" t="s">
        <v>286</v>
      </c>
      <c r="C104" s="143"/>
      <c r="D104" s="122"/>
      <c r="E104" s="122"/>
      <c r="F104" s="122"/>
      <c r="H104" s="28"/>
    </row>
    <row r="105" spans="1:8" s="51" customFormat="1" x14ac:dyDescent="0.35">
      <c r="A105" s="136" t="s">
        <v>345</v>
      </c>
      <c r="B105" s="144" t="s">
        <v>348</v>
      </c>
      <c r="C105" s="144" t="s">
        <v>346</v>
      </c>
      <c r="D105" s="116">
        <v>262675</v>
      </c>
      <c r="E105" s="116">
        <v>87558</v>
      </c>
      <c r="F105" s="116">
        <f>SUM(D105:E105)</f>
        <v>350233</v>
      </c>
      <c r="H105" s="52"/>
    </row>
    <row r="106" spans="1:8" s="8" customFormat="1" x14ac:dyDescent="0.35">
      <c r="A106" s="44"/>
      <c r="B106" s="45" t="s">
        <v>349</v>
      </c>
      <c r="C106" s="45" t="s">
        <v>58</v>
      </c>
      <c r="D106" s="73"/>
      <c r="E106" s="73"/>
      <c r="F106" s="73"/>
      <c r="H106" s="50"/>
    </row>
    <row r="107" spans="1:8" s="8" customFormat="1" x14ac:dyDescent="0.35">
      <c r="A107" s="44"/>
      <c r="B107" s="45" t="s">
        <v>347</v>
      </c>
      <c r="C107" s="54" t="s">
        <v>351</v>
      </c>
      <c r="D107" s="73"/>
      <c r="E107" s="73"/>
      <c r="F107" s="73"/>
      <c r="H107" s="50"/>
    </row>
    <row r="108" spans="1:8" s="8" customFormat="1" ht="15" thickBot="1" x14ac:dyDescent="0.4">
      <c r="A108" s="123"/>
      <c r="B108" s="145" t="s">
        <v>350</v>
      </c>
      <c r="C108" s="146" t="s">
        <v>352</v>
      </c>
      <c r="D108" s="125"/>
      <c r="E108" s="125"/>
      <c r="F108" s="125"/>
      <c r="H108" s="50"/>
    </row>
    <row r="109" spans="1:8" ht="17.25" customHeight="1" x14ac:dyDescent="0.35">
      <c r="A109" s="118" t="s">
        <v>44</v>
      </c>
      <c r="B109" s="115" t="s">
        <v>91</v>
      </c>
      <c r="C109" s="41" t="s">
        <v>217</v>
      </c>
      <c r="D109" s="116">
        <v>149500</v>
      </c>
      <c r="E109" s="116">
        <v>49833</v>
      </c>
      <c r="F109" s="116">
        <f>SUM(D109:E109)</f>
        <v>199333</v>
      </c>
      <c r="H109" s="28">
        <f>ROUND(($H$1*D109),0)</f>
        <v>49833</v>
      </c>
    </row>
    <row r="110" spans="1:8" x14ac:dyDescent="0.35">
      <c r="A110" s="34"/>
      <c r="B110" s="42" t="s">
        <v>288</v>
      </c>
      <c r="C110" s="38" t="s">
        <v>58</v>
      </c>
      <c r="D110" s="74"/>
      <c r="E110" s="74"/>
      <c r="F110" s="74"/>
      <c r="H110" s="28"/>
    </row>
    <row r="111" spans="1:8" x14ac:dyDescent="0.35">
      <c r="A111" s="34"/>
      <c r="B111" s="31" t="s">
        <v>287</v>
      </c>
      <c r="C111" s="38" t="s">
        <v>218</v>
      </c>
      <c r="D111" s="74"/>
      <c r="E111" s="74"/>
      <c r="F111" s="74"/>
      <c r="H111" s="28"/>
    </row>
    <row r="112" spans="1:8" ht="29.5" thickBot="1" x14ac:dyDescent="0.4">
      <c r="A112" s="132"/>
      <c r="B112" s="147" t="s">
        <v>138</v>
      </c>
      <c r="C112" s="148" t="s">
        <v>219</v>
      </c>
      <c r="D112" s="122"/>
      <c r="E112" s="122"/>
      <c r="F112" s="122"/>
      <c r="H112" s="28"/>
    </row>
    <row r="113" spans="1:9" ht="29" x14ac:dyDescent="0.35">
      <c r="A113" s="118" t="s">
        <v>40</v>
      </c>
      <c r="B113" s="115" t="s">
        <v>41</v>
      </c>
      <c r="C113" s="137" t="s">
        <v>210</v>
      </c>
      <c r="D113" s="116">
        <v>225427</v>
      </c>
      <c r="E113" s="116">
        <v>75142</v>
      </c>
      <c r="F113" s="116">
        <f>SUM(D113:E113)</f>
        <v>300569</v>
      </c>
      <c r="H113" s="28">
        <f>ROUND(($H$1*D113),0)</f>
        <v>75142</v>
      </c>
    </row>
    <row r="114" spans="1:9" x14ac:dyDescent="0.35">
      <c r="A114" s="34"/>
      <c r="B114" s="31" t="s">
        <v>220</v>
      </c>
      <c r="C114" s="38" t="s">
        <v>58</v>
      </c>
      <c r="D114" s="74"/>
      <c r="E114" s="74"/>
      <c r="F114" s="74"/>
      <c r="H114" s="28"/>
    </row>
    <row r="115" spans="1:9" x14ac:dyDescent="0.35">
      <c r="A115" s="35"/>
      <c r="B115" s="31" t="s">
        <v>89</v>
      </c>
      <c r="C115" s="38" t="s">
        <v>90</v>
      </c>
      <c r="D115" s="74"/>
      <c r="E115" s="74"/>
      <c r="F115" s="74"/>
      <c r="H115" s="28"/>
    </row>
    <row r="116" spans="1:9" ht="29.5" thickBot="1" x14ac:dyDescent="0.4">
      <c r="A116" s="127"/>
      <c r="B116" s="120" t="s">
        <v>135</v>
      </c>
      <c r="C116" s="149" t="s">
        <v>211</v>
      </c>
      <c r="D116" s="122"/>
      <c r="E116" s="122"/>
      <c r="F116" s="122"/>
      <c r="H116" s="28"/>
    </row>
    <row r="117" spans="1:9" x14ac:dyDescent="0.35">
      <c r="A117" s="118" t="s">
        <v>42</v>
      </c>
      <c r="B117" s="115" t="s">
        <v>87</v>
      </c>
      <c r="C117" s="115" t="s">
        <v>192</v>
      </c>
      <c r="D117" s="116">
        <v>1000000</v>
      </c>
      <c r="E117" s="116">
        <v>333333</v>
      </c>
      <c r="F117" s="116">
        <v>1333333</v>
      </c>
      <c r="H117" s="28">
        <f>ROUND(($H$1*D117),0)</f>
        <v>333333</v>
      </c>
    </row>
    <row r="118" spans="1:9" x14ac:dyDescent="0.35">
      <c r="A118" s="35"/>
      <c r="B118" s="31" t="s">
        <v>67</v>
      </c>
      <c r="C118" s="31" t="s">
        <v>206</v>
      </c>
      <c r="D118" s="74"/>
      <c r="E118" s="74"/>
      <c r="F118" s="74"/>
      <c r="H118" s="28"/>
    </row>
    <row r="119" spans="1:9" x14ac:dyDescent="0.35">
      <c r="A119" s="35"/>
      <c r="B119" s="31" t="s">
        <v>68</v>
      </c>
      <c r="C119" s="31" t="s">
        <v>292</v>
      </c>
      <c r="D119" s="74"/>
      <c r="E119" s="74"/>
      <c r="F119" s="74"/>
      <c r="H119" s="28"/>
    </row>
    <row r="120" spans="1:9" x14ac:dyDescent="0.35">
      <c r="A120" s="35"/>
      <c r="B120" s="31" t="s">
        <v>289</v>
      </c>
      <c r="C120" s="32" t="s">
        <v>88</v>
      </c>
      <c r="D120" s="74"/>
      <c r="E120" s="74"/>
      <c r="F120" s="74"/>
      <c r="H120" s="28"/>
    </row>
    <row r="121" spans="1:9" ht="15" thickBot="1" x14ac:dyDescent="0.4">
      <c r="A121" s="127"/>
      <c r="B121" s="150" t="s">
        <v>136</v>
      </c>
      <c r="C121" s="143"/>
      <c r="D121" s="122"/>
      <c r="E121" s="122"/>
      <c r="F121" s="122"/>
      <c r="H121" s="28"/>
    </row>
    <row r="122" spans="1:9" x14ac:dyDescent="0.35">
      <c r="A122" s="118" t="s">
        <v>65</v>
      </c>
      <c r="B122" s="115" t="s">
        <v>43</v>
      </c>
      <c r="C122" s="137" t="s">
        <v>61</v>
      </c>
      <c r="D122" s="116">
        <v>90000</v>
      </c>
      <c r="E122" s="116">
        <v>30000</v>
      </c>
      <c r="F122" s="116">
        <f>SUM(D122:E122)</f>
        <v>120000</v>
      </c>
      <c r="H122" s="28">
        <f>ROUND(($H$1*D122),0)</f>
        <v>30000</v>
      </c>
    </row>
    <row r="123" spans="1:9" x14ac:dyDescent="0.35">
      <c r="A123" s="35"/>
      <c r="B123" s="31" t="s">
        <v>290</v>
      </c>
      <c r="C123" s="31" t="s">
        <v>58</v>
      </c>
      <c r="D123" s="74"/>
      <c r="E123" s="74"/>
      <c r="F123" s="74"/>
      <c r="H123" s="28"/>
    </row>
    <row r="124" spans="1:9" x14ac:dyDescent="0.35">
      <c r="A124" s="35"/>
      <c r="B124" s="31" t="s">
        <v>291</v>
      </c>
      <c r="C124" s="38" t="s">
        <v>72</v>
      </c>
      <c r="D124" s="74"/>
      <c r="E124" s="74"/>
      <c r="F124" s="74"/>
      <c r="H124" s="28"/>
    </row>
    <row r="125" spans="1:9" ht="29.5" thickBot="1" x14ac:dyDescent="0.4">
      <c r="A125" s="127"/>
      <c r="B125" s="151" t="s">
        <v>137</v>
      </c>
      <c r="C125" s="152" t="s">
        <v>126</v>
      </c>
      <c r="D125" s="122"/>
      <c r="E125" s="122"/>
      <c r="F125" s="122"/>
      <c r="H125" s="28"/>
    </row>
    <row r="126" spans="1:9" x14ac:dyDescent="0.35">
      <c r="A126" s="118" t="s">
        <v>45</v>
      </c>
      <c r="B126" s="115" t="s">
        <v>62</v>
      </c>
      <c r="C126" s="115" t="s">
        <v>142</v>
      </c>
      <c r="D126" s="116">
        <v>250000</v>
      </c>
      <c r="E126" s="116">
        <v>134615</v>
      </c>
      <c r="F126" s="116">
        <v>384615</v>
      </c>
      <c r="H126" s="28"/>
      <c r="I126" s="28">
        <f>ROUND(($I$1*D126),0)</f>
        <v>134615</v>
      </c>
    </row>
    <row r="127" spans="1:9" x14ac:dyDescent="0.35">
      <c r="A127" s="35"/>
      <c r="B127" s="31" t="s">
        <v>69</v>
      </c>
      <c r="C127" s="31" t="s">
        <v>58</v>
      </c>
      <c r="D127" s="74"/>
      <c r="E127" s="74"/>
      <c r="F127" s="74"/>
      <c r="H127" s="28"/>
    </row>
    <row r="128" spans="1:9" x14ac:dyDescent="0.35">
      <c r="A128" s="35"/>
      <c r="B128" s="31" t="s">
        <v>293</v>
      </c>
      <c r="C128" s="31" t="s">
        <v>194</v>
      </c>
      <c r="D128" s="74"/>
      <c r="E128" s="74"/>
      <c r="F128" s="74"/>
      <c r="H128" s="28"/>
    </row>
    <row r="129" spans="1:8" ht="18.649999999999999" customHeight="1" thickBot="1" x14ac:dyDescent="0.4">
      <c r="A129" s="127"/>
      <c r="B129" s="151" t="s">
        <v>129</v>
      </c>
      <c r="C129" s="151" t="s">
        <v>193</v>
      </c>
      <c r="D129" s="122"/>
      <c r="E129" s="122"/>
      <c r="F129" s="122"/>
      <c r="H129" s="28"/>
    </row>
    <row r="130" spans="1:8" x14ac:dyDescent="0.35">
      <c r="A130" s="118" t="s">
        <v>34</v>
      </c>
      <c r="B130" s="115" t="s">
        <v>86</v>
      </c>
      <c r="C130" s="115" t="s">
        <v>179</v>
      </c>
      <c r="D130" s="116">
        <v>618640</v>
      </c>
      <c r="E130" s="116">
        <v>206213</v>
      </c>
      <c r="F130" s="116">
        <v>824853</v>
      </c>
      <c r="H130" s="28">
        <f>ROUND(($H$1*D130),0)</f>
        <v>206213</v>
      </c>
    </row>
    <row r="131" spans="1:8" x14ac:dyDescent="0.35">
      <c r="A131" s="34"/>
      <c r="B131" s="31" t="s">
        <v>35</v>
      </c>
      <c r="C131" s="31" t="s">
        <v>58</v>
      </c>
      <c r="D131" s="74"/>
      <c r="E131" s="74"/>
      <c r="F131" s="74"/>
      <c r="H131" s="28"/>
    </row>
    <row r="132" spans="1:8" x14ac:dyDescent="0.35">
      <c r="A132" s="35"/>
      <c r="B132" s="31" t="s">
        <v>36</v>
      </c>
      <c r="C132" s="31" t="s">
        <v>74</v>
      </c>
      <c r="D132" s="74"/>
      <c r="E132" s="74"/>
      <c r="F132" s="74"/>
      <c r="H132" s="28"/>
    </row>
    <row r="133" spans="1:8" x14ac:dyDescent="0.35">
      <c r="A133" s="35"/>
      <c r="B133" s="31" t="s">
        <v>37</v>
      </c>
      <c r="C133" s="32" t="s">
        <v>180</v>
      </c>
      <c r="D133" s="74"/>
      <c r="E133" s="74"/>
      <c r="F133" s="74"/>
      <c r="H133" s="28"/>
    </row>
    <row r="134" spans="1:8" ht="29.5" thickBot="1" x14ac:dyDescent="0.4">
      <c r="A134" s="127"/>
      <c r="B134" s="150" t="s">
        <v>133</v>
      </c>
      <c r="C134" s="131"/>
      <c r="D134" s="122"/>
      <c r="E134" s="122"/>
      <c r="F134" s="122"/>
      <c r="H134" s="28"/>
    </row>
    <row r="135" spans="1:8" x14ac:dyDescent="0.35">
      <c r="A135" s="118" t="s">
        <v>38</v>
      </c>
      <c r="B135" s="115" t="s">
        <v>39</v>
      </c>
      <c r="C135" s="115" t="s">
        <v>327</v>
      </c>
      <c r="D135" s="116">
        <v>83375</v>
      </c>
      <c r="E135" s="116">
        <v>27792</v>
      </c>
      <c r="F135" s="116">
        <f>SUM(D135:E135)</f>
        <v>111167</v>
      </c>
      <c r="H135" s="28">
        <f>ROUND(($H$1*D135),0)</f>
        <v>27792</v>
      </c>
    </row>
    <row r="136" spans="1:8" x14ac:dyDescent="0.35">
      <c r="A136" s="35"/>
      <c r="B136" s="31" t="s">
        <v>222</v>
      </c>
      <c r="C136" s="31" t="s">
        <v>58</v>
      </c>
      <c r="D136" s="77"/>
      <c r="E136" s="74"/>
      <c r="F136" s="74"/>
      <c r="H136" s="28"/>
    </row>
    <row r="137" spans="1:8" x14ac:dyDescent="0.35">
      <c r="A137" s="35"/>
      <c r="B137" s="31" t="s">
        <v>221</v>
      </c>
      <c r="C137" s="31" t="s">
        <v>329</v>
      </c>
      <c r="D137" s="74"/>
      <c r="E137" s="74"/>
      <c r="F137" s="74"/>
      <c r="H137" s="28"/>
    </row>
    <row r="138" spans="1:8" ht="15" thickBot="1" x14ac:dyDescent="0.4">
      <c r="A138" s="127"/>
      <c r="B138" s="120" t="s">
        <v>134</v>
      </c>
      <c r="C138" s="97" t="s">
        <v>328</v>
      </c>
      <c r="D138" s="122"/>
      <c r="E138" s="122"/>
      <c r="F138" s="122"/>
      <c r="H138" s="28"/>
    </row>
    <row r="139" spans="1:8" x14ac:dyDescent="0.35">
      <c r="A139" s="118" t="s">
        <v>46</v>
      </c>
      <c r="B139" s="153" t="s">
        <v>47</v>
      </c>
      <c r="C139" s="115" t="s">
        <v>372</v>
      </c>
      <c r="D139" s="116">
        <v>871733</v>
      </c>
      <c r="E139" s="116">
        <v>290577</v>
      </c>
      <c r="F139" s="116">
        <v>1162310</v>
      </c>
      <c r="H139" s="28">
        <f>ROUND(($H$1*D139),0)</f>
        <v>290577</v>
      </c>
    </row>
    <row r="140" spans="1:8" ht="16.5" x14ac:dyDescent="0.35">
      <c r="A140" s="33"/>
      <c r="B140" s="43" t="s">
        <v>294</v>
      </c>
      <c r="C140" s="31" t="s">
        <v>58</v>
      </c>
      <c r="D140" s="74"/>
      <c r="E140" s="74"/>
      <c r="F140" s="74"/>
      <c r="H140" s="28"/>
    </row>
    <row r="141" spans="1:8" x14ac:dyDescent="0.35">
      <c r="A141" s="35"/>
      <c r="B141" s="43" t="s">
        <v>296</v>
      </c>
      <c r="C141" s="43" t="s">
        <v>373</v>
      </c>
      <c r="D141" s="74"/>
      <c r="E141" s="74"/>
      <c r="F141" s="74"/>
      <c r="H141" s="28"/>
    </row>
    <row r="142" spans="1:8" ht="15" thickBot="1" x14ac:dyDescent="0.4">
      <c r="A142" s="127"/>
      <c r="B142" s="96" t="s">
        <v>298</v>
      </c>
      <c r="C142" s="97" t="s">
        <v>371</v>
      </c>
      <c r="D142" s="122"/>
      <c r="E142" s="122"/>
      <c r="F142" s="122"/>
      <c r="H142" s="28"/>
    </row>
    <row r="143" spans="1:8" x14ac:dyDescent="0.35">
      <c r="A143" s="136" t="s">
        <v>223</v>
      </c>
      <c r="B143" s="144" t="s">
        <v>224</v>
      </c>
      <c r="C143" s="144" t="s">
        <v>330</v>
      </c>
      <c r="D143" s="116">
        <v>326800</v>
      </c>
      <c r="E143" s="116">
        <v>108933</v>
      </c>
      <c r="F143" s="116">
        <f>SUM(D143:E143)</f>
        <v>435733</v>
      </c>
      <c r="H143" s="28">
        <f>ROUND(($H$1*D143),0)</f>
        <v>108933</v>
      </c>
    </row>
    <row r="144" spans="1:8" x14ac:dyDescent="0.35">
      <c r="A144" s="44"/>
      <c r="B144" s="45" t="s">
        <v>297</v>
      </c>
      <c r="C144" s="31" t="s">
        <v>58</v>
      </c>
      <c r="D144" s="73"/>
      <c r="E144" s="73"/>
      <c r="F144" s="73"/>
      <c r="H144" s="28"/>
    </row>
    <row r="145" spans="1:19" x14ac:dyDescent="0.35">
      <c r="A145" s="44"/>
      <c r="B145" s="45" t="s">
        <v>225</v>
      </c>
      <c r="C145" s="45" t="s">
        <v>226</v>
      </c>
      <c r="D145" s="73"/>
      <c r="E145" s="73"/>
      <c r="F145" s="73"/>
      <c r="H145" s="28"/>
    </row>
    <row r="146" spans="1:19" ht="15" thickBot="1" x14ac:dyDescent="0.4">
      <c r="A146" s="123"/>
      <c r="B146" s="138"/>
      <c r="C146" s="155" t="s">
        <v>227</v>
      </c>
      <c r="D146" s="125"/>
      <c r="E146" s="125"/>
      <c r="F146" s="125"/>
      <c r="H146" s="28"/>
    </row>
    <row r="147" spans="1:19" x14ac:dyDescent="0.35">
      <c r="A147" s="126" t="s">
        <v>48</v>
      </c>
      <c r="B147" s="114" t="s">
        <v>49</v>
      </c>
      <c r="C147" s="154" t="s">
        <v>92</v>
      </c>
      <c r="D147" s="116">
        <v>206250</v>
      </c>
      <c r="E147" s="116">
        <v>68749</v>
      </c>
      <c r="F147" s="116">
        <f>SUM(D147:E147)</f>
        <v>274999</v>
      </c>
      <c r="H147" s="28">
        <f>ROUND(($H$1*D147),0)</f>
        <v>68750</v>
      </c>
    </row>
    <row r="148" spans="1:19" x14ac:dyDescent="0.35">
      <c r="A148" s="35"/>
      <c r="B148" s="30" t="s">
        <v>299</v>
      </c>
      <c r="C148" s="46" t="s">
        <v>58</v>
      </c>
      <c r="D148" s="74"/>
      <c r="E148" s="74"/>
      <c r="F148" s="74"/>
      <c r="H148" s="28"/>
    </row>
    <row r="149" spans="1:19" x14ac:dyDescent="0.35">
      <c r="A149" s="35"/>
      <c r="B149" s="31" t="s">
        <v>300</v>
      </c>
      <c r="C149" s="46" t="s">
        <v>93</v>
      </c>
      <c r="D149" s="74"/>
      <c r="E149" s="74"/>
      <c r="F149" s="74"/>
      <c r="H149" s="28"/>
      <c r="S149" s="81"/>
    </row>
    <row r="150" spans="1:19" ht="15" thickBot="1" x14ac:dyDescent="0.4">
      <c r="A150" s="127"/>
      <c r="B150" s="111" t="s">
        <v>150</v>
      </c>
      <c r="C150" s="152" t="s">
        <v>94</v>
      </c>
      <c r="D150" s="122"/>
      <c r="E150" s="122"/>
      <c r="F150" s="122"/>
      <c r="H150" s="28"/>
      <c r="S150" s="82"/>
    </row>
    <row r="151" spans="1:19" ht="29" x14ac:dyDescent="0.35">
      <c r="A151" s="118" t="s">
        <v>164</v>
      </c>
      <c r="B151" s="115" t="s">
        <v>171</v>
      </c>
      <c r="C151" s="115" t="s">
        <v>173</v>
      </c>
      <c r="D151" s="116">
        <v>620000</v>
      </c>
      <c r="E151" s="116">
        <v>206666</v>
      </c>
      <c r="F151" s="116">
        <v>826666</v>
      </c>
      <c r="H151" s="28">
        <f>ROUND(($H$1*D151),0)</f>
        <v>206666</v>
      </c>
      <c r="S151" s="83"/>
    </row>
    <row r="152" spans="1:19" x14ac:dyDescent="0.35">
      <c r="A152" s="35"/>
      <c r="B152" s="31" t="s">
        <v>172</v>
      </c>
      <c r="C152" s="46" t="s">
        <v>58</v>
      </c>
      <c r="D152" s="77"/>
      <c r="E152" s="77"/>
      <c r="F152" s="74"/>
      <c r="H152" s="28"/>
    </row>
    <row r="153" spans="1:19" x14ac:dyDescent="0.35">
      <c r="A153" s="35"/>
      <c r="B153" s="31" t="s">
        <v>301</v>
      </c>
      <c r="C153" s="31" t="s">
        <v>174</v>
      </c>
      <c r="D153" s="77"/>
      <c r="E153" s="77"/>
      <c r="F153" s="74"/>
      <c r="H153" s="28"/>
    </row>
    <row r="154" spans="1:19" ht="15" thickBot="1" x14ac:dyDescent="0.4">
      <c r="A154" s="127"/>
      <c r="B154" s="156" t="s">
        <v>176</v>
      </c>
      <c r="C154" s="151" t="s">
        <v>175</v>
      </c>
      <c r="D154" s="157"/>
      <c r="E154" s="157"/>
      <c r="F154" s="122"/>
      <c r="H154" s="28"/>
    </row>
    <row r="155" spans="1:19" x14ac:dyDescent="0.35">
      <c r="A155" s="118" t="s">
        <v>156</v>
      </c>
      <c r="B155" s="115" t="s">
        <v>157</v>
      </c>
      <c r="C155" s="115" t="s">
        <v>231</v>
      </c>
      <c r="D155" s="116">
        <v>384930</v>
      </c>
      <c r="E155" s="116">
        <v>128310</v>
      </c>
      <c r="F155" s="116">
        <f>SUM(D155:E155)</f>
        <v>513240</v>
      </c>
      <c r="H155" s="28">
        <f>ROUND(($H$1*D155),0)</f>
        <v>128310</v>
      </c>
    </row>
    <row r="156" spans="1:19" x14ac:dyDescent="0.35">
      <c r="A156" s="35"/>
      <c r="B156" s="31" t="s">
        <v>161</v>
      </c>
      <c r="C156" s="46" t="s">
        <v>58</v>
      </c>
      <c r="D156" s="77"/>
      <c r="E156" s="77"/>
      <c r="F156" s="74"/>
      <c r="H156" s="28"/>
    </row>
    <row r="157" spans="1:19" x14ac:dyDescent="0.35">
      <c r="A157" s="35"/>
      <c r="B157" s="31" t="s">
        <v>160</v>
      </c>
      <c r="C157" s="46" t="s">
        <v>302</v>
      </c>
      <c r="D157" s="77"/>
      <c r="E157" s="77"/>
      <c r="F157" s="74"/>
      <c r="H157" s="28"/>
    </row>
    <row r="158" spans="1:19" x14ac:dyDescent="0.35">
      <c r="A158" s="35"/>
      <c r="B158" s="31" t="s">
        <v>158</v>
      </c>
      <c r="C158" s="37" t="s">
        <v>162</v>
      </c>
      <c r="D158" s="77"/>
      <c r="E158" s="77"/>
      <c r="F158" s="74"/>
      <c r="H158" s="28"/>
    </row>
    <row r="159" spans="1:19" ht="15" thickBot="1" x14ac:dyDescent="0.4">
      <c r="A159" s="127"/>
      <c r="B159" s="96" t="s">
        <v>159</v>
      </c>
      <c r="C159" s="135"/>
      <c r="D159" s="157"/>
      <c r="E159" s="157"/>
      <c r="F159" s="122"/>
      <c r="H159" s="28"/>
    </row>
    <row r="160" spans="1:19" x14ac:dyDescent="0.35">
      <c r="A160" s="118" t="s">
        <v>50</v>
      </c>
      <c r="B160" s="115" t="s">
        <v>95</v>
      </c>
      <c r="C160" s="115" t="s">
        <v>148</v>
      </c>
      <c r="D160" s="116">
        <v>305894</v>
      </c>
      <c r="E160" s="116">
        <v>101965</v>
      </c>
      <c r="F160" s="116">
        <f>SUM(D160:E160)</f>
        <v>407859</v>
      </c>
      <c r="H160" s="28">
        <f>ROUND(($H$1*D160),0)</f>
        <v>101965</v>
      </c>
    </row>
    <row r="161" spans="1:9" x14ac:dyDescent="0.35">
      <c r="A161" s="35"/>
      <c r="B161" s="31" t="s">
        <v>96</v>
      </c>
      <c r="C161" s="31" t="s">
        <v>58</v>
      </c>
      <c r="D161" s="74"/>
      <c r="E161" s="74"/>
      <c r="F161" s="74"/>
      <c r="H161" s="28"/>
    </row>
    <row r="162" spans="1:9" x14ac:dyDescent="0.35">
      <c r="A162" s="47"/>
      <c r="B162" s="31" t="s">
        <v>97</v>
      </c>
      <c r="C162" s="31" t="s">
        <v>303</v>
      </c>
      <c r="D162" s="74"/>
      <c r="E162" s="74"/>
      <c r="F162" s="74"/>
      <c r="H162" s="28"/>
    </row>
    <row r="163" spans="1:9" x14ac:dyDescent="0.35">
      <c r="A163" s="35"/>
      <c r="B163" s="40" t="s">
        <v>98</v>
      </c>
      <c r="C163" s="32" t="s">
        <v>149</v>
      </c>
      <c r="D163" s="74"/>
      <c r="E163" s="74"/>
      <c r="F163" s="74"/>
      <c r="H163" s="28"/>
    </row>
    <row r="164" spans="1:9" ht="33" customHeight="1" thickBot="1" x14ac:dyDescent="0.4">
      <c r="A164" s="127"/>
      <c r="B164" s="159" t="s">
        <v>139</v>
      </c>
      <c r="C164" s="143"/>
      <c r="D164" s="122"/>
      <c r="E164" s="122"/>
      <c r="F164" s="122"/>
      <c r="H164" s="28"/>
    </row>
    <row r="165" spans="1:9" x14ac:dyDescent="0.35">
      <c r="A165" s="118" t="s">
        <v>51</v>
      </c>
      <c r="B165" s="158" t="s">
        <v>52</v>
      </c>
      <c r="C165" s="115" t="s">
        <v>181</v>
      </c>
      <c r="D165" s="116">
        <v>141200</v>
      </c>
      <c r="E165" s="116">
        <v>47067</v>
      </c>
      <c r="F165" s="116">
        <v>188267</v>
      </c>
      <c r="H165" s="28">
        <f>ROUND(($H$1*D165),0)</f>
        <v>47067</v>
      </c>
    </row>
    <row r="166" spans="1:9" x14ac:dyDescent="0.35">
      <c r="A166" s="35"/>
      <c r="B166" s="31" t="s">
        <v>99</v>
      </c>
      <c r="C166" s="31" t="s">
        <v>58</v>
      </c>
      <c r="D166" s="74"/>
      <c r="E166" s="74"/>
      <c r="F166" s="74"/>
      <c r="H166" s="28"/>
    </row>
    <row r="167" spans="1:9" x14ac:dyDescent="0.35">
      <c r="A167" s="35"/>
      <c r="B167" s="31" t="s">
        <v>304</v>
      </c>
      <c r="C167" s="31" t="s">
        <v>305</v>
      </c>
      <c r="D167" s="74"/>
      <c r="E167" s="74"/>
      <c r="F167" s="74"/>
      <c r="H167" s="28"/>
    </row>
    <row r="168" spans="1:9" s="8" customFormat="1" ht="15" thickBot="1" x14ac:dyDescent="0.4">
      <c r="A168" s="163" t="s">
        <v>12</v>
      </c>
      <c r="B168" s="156" t="s">
        <v>140</v>
      </c>
      <c r="C168" s="164" t="s">
        <v>182</v>
      </c>
      <c r="D168" s="125"/>
      <c r="E168" s="125"/>
      <c r="F168" s="125"/>
      <c r="H168" s="50"/>
    </row>
    <row r="169" spans="1:9" s="8" customFormat="1" x14ac:dyDescent="0.35">
      <c r="A169" s="160" t="s">
        <v>374</v>
      </c>
      <c r="B169" s="161" t="s">
        <v>375</v>
      </c>
      <c r="C169" s="162" t="s">
        <v>376</v>
      </c>
      <c r="D169" s="116">
        <v>300000</v>
      </c>
      <c r="E169" s="116">
        <v>100000</v>
      </c>
      <c r="F169" s="116">
        <v>400000</v>
      </c>
      <c r="H169" s="50"/>
    </row>
    <row r="170" spans="1:9" s="8" customFormat="1" x14ac:dyDescent="0.35">
      <c r="A170" s="47"/>
      <c r="B170" s="59" t="s">
        <v>381</v>
      </c>
      <c r="C170" s="58" t="s">
        <v>63</v>
      </c>
      <c r="D170" s="73"/>
      <c r="E170" s="73"/>
      <c r="F170" s="73"/>
      <c r="H170" s="50"/>
    </row>
    <row r="171" spans="1:9" s="8" customFormat="1" x14ac:dyDescent="0.35">
      <c r="A171" s="47"/>
      <c r="B171" s="59" t="s">
        <v>380</v>
      </c>
      <c r="C171" s="58" t="s">
        <v>378</v>
      </c>
      <c r="D171" s="73"/>
      <c r="E171" s="73"/>
      <c r="F171" s="73"/>
      <c r="H171" s="50"/>
    </row>
    <row r="172" spans="1:9" s="8" customFormat="1" ht="15" thickBot="1" x14ac:dyDescent="0.4">
      <c r="A172" s="163"/>
      <c r="B172" s="145" t="s">
        <v>379</v>
      </c>
      <c r="C172" s="165" t="s">
        <v>377</v>
      </c>
      <c r="D172" s="125"/>
      <c r="E172" s="125"/>
      <c r="F172" s="125"/>
      <c r="H172" s="50"/>
    </row>
    <row r="173" spans="1:9" x14ac:dyDescent="0.35">
      <c r="A173" s="126" t="s">
        <v>120</v>
      </c>
      <c r="B173" s="115" t="s">
        <v>121</v>
      </c>
      <c r="C173" s="115" t="s">
        <v>199</v>
      </c>
      <c r="D173" s="116">
        <v>440707</v>
      </c>
      <c r="E173" s="116">
        <v>237303</v>
      </c>
      <c r="F173" s="116">
        <f>SUM(D173:E173)</f>
        <v>678010</v>
      </c>
      <c r="H173" s="28"/>
      <c r="I173" s="28">
        <f>ROUND(($I$1*D173),0)</f>
        <v>237303</v>
      </c>
    </row>
    <row r="174" spans="1:9" x14ac:dyDescent="0.35">
      <c r="A174" s="35"/>
      <c r="B174" s="31" t="s">
        <v>122</v>
      </c>
      <c r="C174" s="31" t="s">
        <v>58</v>
      </c>
      <c r="D174" s="74"/>
      <c r="E174" s="74"/>
      <c r="F174" s="74"/>
      <c r="H174" s="28"/>
    </row>
    <row r="175" spans="1:9" x14ac:dyDescent="0.35">
      <c r="A175" s="35"/>
      <c r="B175" s="31" t="s">
        <v>123</v>
      </c>
      <c r="C175" s="31" t="s">
        <v>200</v>
      </c>
      <c r="D175" s="74"/>
      <c r="E175" s="74"/>
      <c r="F175" s="74"/>
      <c r="H175" s="28"/>
    </row>
    <row r="176" spans="1:9" x14ac:dyDescent="0.35">
      <c r="A176" s="35"/>
      <c r="B176" s="48" t="s">
        <v>169</v>
      </c>
      <c r="C176" s="32" t="s">
        <v>201</v>
      </c>
      <c r="D176" s="74"/>
      <c r="E176" s="74"/>
      <c r="F176" s="74"/>
      <c r="H176" s="28"/>
    </row>
    <row r="177" spans="1:8" ht="29.5" thickBot="1" x14ac:dyDescent="0.4">
      <c r="A177" s="127"/>
      <c r="B177" s="96" t="s">
        <v>306</v>
      </c>
      <c r="C177" s="143"/>
      <c r="D177" s="122"/>
      <c r="E177" s="122"/>
      <c r="F177" s="122"/>
      <c r="H177" s="28"/>
    </row>
    <row r="178" spans="1:8" x14ac:dyDescent="0.35">
      <c r="A178" s="118" t="s">
        <v>53</v>
      </c>
      <c r="B178" s="115" t="s">
        <v>166</v>
      </c>
      <c r="C178" s="115" t="s">
        <v>196</v>
      </c>
      <c r="D178" s="116">
        <v>641000</v>
      </c>
      <c r="E178" s="116">
        <v>213666</v>
      </c>
      <c r="F178" s="116">
        <f>SUM(D178:E178)</f>
        <v>854666</v>
      </c>
      <c r="H178" s="28">
        <f>ROUND(($H$1*D178),0)</f>
        <v>213666</v>
      </c>
    </row>
    <row r="179" spans="1:8" x14ac:dyDescent="0.35">
      <c r="A179" s="35"/>
      <c r="B179" s="31" t="s">
        <v>167</v>
      </c>
      <c r="C179" s="31" t="s">
        <v>63</v>
      </c>
      <c r="D179" s="74"/>
      <c r="E179" s="74"/>
      <c r="F179" s="74"/>
      <c r="H179" s="28"/>
    </row>
    <row r="180" spans="1:8" x14ac:dyDescent="0.35">
      <c r="A180" s="35"/>
      <c r="B180" s="31" t="s">
        <v>168</v>
      </c>
      <c r="C180" s="53" t="s">
        <v>197</v>
      </c>
      <c r="D180" s="74"/>
      <c r="E180" s="74"/>
      <c r="F180" s="74"/>
      <c r="H180" s="28"/>
    </row>
    <row r="181" spans="1:8" ht="15" thickBot="1" x14ac:dyDescent="0.4">
      <c r="A181" s="127"/>
      <c r="B181" s="96" t="s">
        <v>316</v>
      </c>
      <c r="C181" s="131" t="s">
        <v>198</v>
      </c>
      <c r="D181" s="122"/>
      <c r="E181" s="122"/>
      <c r="F181" s="122"/>
      <c r="H181" s="28"/>
    </row>
    <row r="182" spans="1:8" x14ac:dyDescent="0.35">
      <c r="A182" s="118" t="s">
        <v>239</v>
      </c>
      <c r="B182" s="115" t="s">
        <v>240</v>
      </c>
      <c r="C182" s="115" t="s">
        <v>241</v>
      </c>
      <c r="D182" s="116">
        <v>300000</v>
      </c>
      <c r="E182" s="116">
        <v>100000</v>
      </c>
      <c r="F182" s="116">
        <f>SUM(D182:E182)</f>
        <v>400000</v>
      </c>
      <c r="H182" s="28"/>
    </row>
    <row r="183" spans="1:8" ht="16.5" x14ac:dyDescent="0.35">
      <c r="A183" s="35"/>
      <c r="B183" s="31" t="s">
        <v>295</v>
      </c>
      <c r="C183" s="31" t="s">
        <v>58</v>
      </c>
      <c r="D183" s="74"/>
      <c r="E183" s="74"/>
      <c r="F183" s="74"/>
      <c r="H183" s="28"/>
    </row>
    <row r="184" spans="1:8" x14ac:dyDescent="0.35">
      <c r="A184" s="35"/>
      <c r="B184" s="31" t="s">
        <v>308</v>
      </c>
      <c r="C184" s="31" t="s">
        <v>309</v>
      </c>
      <c r="D184" s="74"/>
      <c r="E184" s="74"/>
      <c r="F184" s="74"/>
      <c r="H184" s="28"/>
    </row>
    <row r="185" spans="1:8" ht="29.5" thickBot="1" x14ac:dyDescent="0.4">
      <c r="A185" s="127"/>
      <c r="B185" s="159" t="s">
        <v>242</v>
      </c>
      <c r="C185" s="151" t="s">
        <v>243</v>
      </c>
      <c r="D185" s="122"/>
      <c r="E185" s="122"/>
      <c r="F185" s="122"/>
      <c r="H185" s="28"/>
    </row>
    <row r="186" spans="1:8" x14ac:dyDescent="0.35">
      <c r="A186" s="118" t="s">
        <v>232</v>
      </c>
      <c r="B186" s="115" t="s">
        <v>233</v>
      </c>
      <c r="C186" s="115" t="s">
        <v>234</v>
      </c>
      <c r="D186" s="116">
        <v>216000</v>
      </c>
      <c r="E186" s="116">
        <v>72000</v>
      </c>
      <c r="F186" s="116">
        <v>288000</v>
      </c>
      <c r="H186" s="28"/>
    </row>
    <row r="187" spans="1:8" x14ac:dyDescent="0.35">
      <c r="A187" s="35"/>
      <c r="B187" s="31" t="s">
        <v>235</v>
      </c>
      <c r="C187" s="31" t="s">
        <v>58</v>
      </c>
      <c r="D187" s="74"/>
      <c r="E187" s="74"/>
      <c r="F187" s="74"/>
      <c r="H187" s="28"/>
    </row>
    <row r="188" spans="1:8" x14ac:dyDescent="0.35">
      <c r="A188" s="35"/>
      <c r="B188" s="31" t="s">
        <v>307</v>
      </c>
      <c r="C188" s="31" t="s">
        <v>236</v>
      </c>
      <c r="D188" s="74"/>
      <c r="E188" s="74"/>
      <c r="F188" s="74"/>
      <c r="H188" s="28"/>
    </row>
    <row r="189" spans="1:8" x14ac:dyDescent="0.35">
      <c r="A189" s="35"/>
      <c r="B189" s="40" t="s">
        <v>237</v>
      </c>
      <c r="C189" s="37" t="s">
        <v>238</v>
      </c>
      <c r="D189" s="74"/>
      <c r="E189" s="74"/>
      <c r="F189" s="74"/>
      <c r="H189" s="28"/>
    </row>
    <row r="190" spans="1:8" ht="15" thickBot="1" x14ac:dyDescent="0.4">
      <c r="A190" s="127"/>
      <c r="B190" s="96" t="s">
        <v>310</v>
      </c>
      <c r="C190" s="143"/>
      <c r="D190" s="122"/>
      <c r="E190" s="122"/>
      <c r="F190" s="122"/>
      <c r="H190" s="28"/>
    </row>
    <row r="191" spans="1:8" x14ac:dyDescent="0.35">
      <c r="A191" s="166" t="s">
        <v>54</v>
      </c>
      <c r="B191" s="109" t="s">
        <v>100</v>
      </c>
      <c r="C191" s="167" t="s">
        <v>163</v>
      </c>
      <c r="D191" s="87">
        <v>1350000</v>
      </c>
      <c r="E191" s="87">
        <v>450000</v>
      </c>
      <c r="F191" s="87">
        <f>SUM(D191:E191)</f>
        <v>1800000</v>
      </c>
      <c r="H191" s="28">
        <f>ROUND(($H$1*D191),0)</f>
        <v>450000</v>
      </c>
    </row>
    <row r="192" spans="1:8" x14ac:dyDescent="0.35">
      <c r="A192" s="20"/>
      <c r="B192" s="18" t="s">
        <v>312</v>
      </c>
      <c r="C192" s="25" t="s">
        <v>58</v>
      </c>
      <c r="D192" s="70"/>
      <c r="E192" s="70"/>
      <c r="F192" s="70"/>
      <c r="H192" s="28"/>
    </row>
    <row r="193" spans="1:8" x14ac:dyDescent="0.35">
      <c r="A193" s="20"/>
      <c r="B193" s="18" t="s">
        <v>311</v>
      </c>
      <c r="C193" s="25" t="s">
        <v>313</v>
      </c>
      <c r="D193" s="70"/>
      <c r="E193" s="70"/>
      <c r="F193" s="70"/>
      <c r="H193" s="28"/>
    </row>
    <row r="194" spans="1:8" ht="29.5" thickBot="1" x14ac:dyDescent="0.4">
      <c r="A194" s="169"/>
      <c r="B194" s="89" t="s">
        <v>317</v>
      </c>
      <c r="C194" s="140" t="s">
        <v>202</v>
      </c>
      <c r="D194" s="98"/>
      <c r="E194" s="98"/>
      <c r="F194" s="98"/>
      <c r="H194" s="28"/>
    </row>
    <row r="195" spans="1:8" x14ac:dyDescent="0.35">
      <c r="A195" s="168" t="s">
        <v>55</v>
      </c>
      <c r="B195" s="109" t="s">
        <v>101</v>
      </c>
      <c r="C195" s="109" t="s">
        <v>369</v>
      </c>
      <c r="D195" s="87">
        <v>429113</v>
      </c>
      <c r="E195" s="87">
        <v>143038</v>
      </c>
      <c r="F195" s="87">
        <v>572151</v>
      </c>
      <c r="H195" s="28">
        <f>ROUND(($H$1*D195),0)</f>
        <v>143038</v>
      </c>
    </row>
    <row r="196" spans="1:8" x14ac:dyDescent="0.35">
      <c r="A196" s="61"/>
      <c r="B196" s="18" t="s">
        <v>314</v>
      </c>
      <c r="C196" s="18" t="s">
        <v>58</v>
      </c>
      <c r="D196" s="70"/>
      <c r="E196" s="70"/>
      <c r="F196" s="70"/>
      <c r="H196" s="28"/>
    </row>
    <row r="197" spans="1:8" x14ac:dyDescent="0.35">
      <c r="A197" s="61"/>
      <c r="B197" s="18" t="s">
        <v>315</v>
      </c>
      <c r="C197" s="18" t="s">
        <v>370</v>
      </c>
      <c r="D197" s="70"/>
      <c r="E197" s="70"/>
      <c r="F197" s="70"/>
      <c r="H197" s="28"/>
    </row>
    <row r="198" spans="1:8" ht="29.5" thickBot="1" x14ac:dyDescent="0.4">
      <c r="A198" s="172"/>
      <c r="B198" s="159" t="s">
        <v>141</v>
      </c>
      <c r="C198" s="173" t="s">
        <v>368</v>
      </c>
      <c r="D198" s="98"/>
      <c r="E198" s="98"/>
      <c r="F198" s="98"/>
    </row>
    <row r="199" spans="1:8" x14ac:dyDescent="0.35">
      <c r="A199" s="108" t="s">
        <v>360</v>
      </c>
      <c r="B199" s="170" t="s">
        <v>366</v>
      </c>
      <c r="C199" s="171" t="s">
        <v>361</v>
      </c>
      <c r="D199" s="87">
        <v>150000</v>
      </c>
      <c r="E199" s="87">
        <v>50000</v>
      </c>
      <c r="F199" s="87">
        <v>200000</v>
      </c>
    </row>
    <row r="200" spans="1:8" x14ac:dyDescent="0.35">
      <c r="A200" s="20"/>
      <c r="B200" s="21" t="s">
        <v>367</v>
      </c>
      <c r="C200" s="57" t="s">
        <v>63</v>
      </c>
      <c r="D200" s="70"/>
      <c r="E200" s="70"/>
      <c r="F200" s="70"/>
    </row>
    <row r="201" spans="1:8" x14ac:dyDescent="0.35">
      <c r="A201" s="20"/>
      <c r="B201" s="21" t="s">
        <v>363</v>
      </c>
      <c r="C201" s="57" t="s">
        <v>362</v>
      </c>
      <c r="D201" s="70"/>
      <c r="E201" s="70"/>
      <c r="F201" s="70"/>
    </row>
    <row r="202" spans="1:8" ht="15" thickBot="1" x14ac:dyDescent="0.4">
      <c r="A202" s="169"/>
      <c r="B202" s="121" t="s">
        <v>365</v>
      </c>
      <c r="C202" s="173" t="s">
        <v>364</v>
      </c>
      <c r="D202" s="98"/>
      <c r="E202" s="98"/>
      <c r="F202" s="98"/>
    </row>
    <row r="203" spans="1:8" x14ac:dyDescent="0.35">
      <c r="A203" s="108" t="s">
        <v>331</v>
      </c>
      <c r="B203" s="109" t="s">
        <v>334</v>
      </c>
      <c r="C203" s="109" t="s">
        <v>333</v>
      </c>
      <c r="D203" s="87">
        <v>145125</v>
      </c>
      <c r="E203" s="87">
        <v>48375</v>
      </c>
      <c r="F203" s="87">
        <f>SUM(D203:E203)</f>
        <v>193500</v>
      </c>
      <c r="H203" s="28">
        <f>ROUND(($H$1*D203),0)</f>
        <v>48375</v>
      </c>
    </row>
    <row r="204" spans="1:8" x14ac:dyDescent="0.35">
      <c r="A204" s="20"/>
      <c r="B204" s="18" t="s">
        <v>335</v>
      </c>
      <c r="C204" s="18" t="s">
        <v>58</v>
      </c>
      <c r="D204" s="70"/>
      <c r="E204" s="70"/>
      <c r="F204" s="70"/>
      <c r="H204" s="28"/>
    </row>
    <row r="205" spans="1:8" x14ac:dyDescent="0.35">
      <c r="A205" s="20"/>
      <c r="B205" s="18" t="s">
        <v>336</v>
      </c>
      <c r="C205" s="49" t="s">
        <v>353</v>
      </c>
      <c r="D205" s="70"/>
      <c r="E205" s="70"/>
      <c r="F205" s="70"/>
      <c r="H205" s="28"/>
    </row>
    <row r="206" spans="1:8" x14ac:dyDescent="0.35">
      <c r="A206" s="20"/>
      <c r="B206" s="24"/>
      <c r="C206" s="17" t="s">
        <v>332</v>
      </c>
      <c r="D206" s="70"/>
      <c r="E206" s="70"/>
      <c r="F206" s="70"/>
    </row>
    <row r="207" spans="1:8" x14ac:dyDescent="0.35">
      <c r="A207" s="22"/>
      <c r="B207" s="23"/>
      <c r="C207" s="23"/>
      <c r="D207" s="71"/>
      <c r="E207" s="71"/>
      <c r="F207" s="71"/>
    </row>
    <row r="208" spans="1:8" x14ac:dyDescent="0.35">
      <c r="A208" s="1"/>
      <c r="B208" s="7"/>
      <c r="C208" s="6"/>
    </row>
    <row r="209" spans="1:6" ht="18.5" x14ac:dyDescent="0.45">
      <c r="A209" s="1"/>
      <c r="B209" s="5"/>
      <c r="C209" s="68"/>
      <c r="D209" s="79"/>
      <c r="E209" s="80"/>
      <c r="F209" s="80"/>
    </row>
    <row r="211" spans="1:6" x14ac:dyDescent="0.35">
      <c r="E211" s="78" t="s">
        <v>12</v>
      </c>
    </row>
  </sheetData>
  <hyperlinks>
    <hyperlink ref="B21" r:id="rId1" xr:uid="{00000000-0004-0000-0000-000000000000}"/>
    <hyperlink ref="B5" r:id="rId2" xr:uid="{00000000-0004-0000-0000-000001000000}"/>
    <hyperlink ref="B25" r:id="rId3" xr:uid="{00000000-0004-0000-0000-000002000000}"/>
    <hyperlink ref="B55" r:id="rId4" xr:uid="{00000000-0004-0000-0000-000003000000}"/>
    <hyperlink ref="B46" r:id="rId5" xr:uid="{00000000-0004-0000-0000-000004000000}"/>
    <hyperlink ref="B51" r:id="rId6" xr:uid="{00000000-0004-0000-0000-000005000000}"/>
    <hyperlink ref="B68" r:id="rId7" xr:uid="{00000000-0004-0000-0000-000006000000}"/>
    <hyperlink ref="B76" r:id="rId8" xr:uid="{00000000-0004-0000-0000-000007000000}"/>
    <hyperlink ref="B85" r:id="rId9" location="step" xr:uid="{00000000-0004-0000-0000-000008000000}"/>
    <hyperlink ref="B72" r:id="rId10" xr:uid="{00000000-0004-0000-0000-000009000000}"/>
    <hyperlink ref="B99" r:id="rId11" xr:uid="{00000000-0004-0000-0000-00000A000000}"/>
    <hyperlink ref="B93" r:id="rId12" xr:uid="{00000000-0004-0000-0000-00000B000000}"/>
    <hyperlink ref="B134" r:id="rId13" xr:uid="{00000000-0004-0000-0000-00000C000000}"/>
    <hyperlink ref="B138" r:id="rId14" xr:uid="{00000000-0004-0000-0000-00000D000000}"/>
    <hyperlink ref="B116" r:id="rId15" xr:uid="{00000000-0004-0000-0000-00000E000000}"/>
    <hyperlink ref="B121" r:id="rId16" xr:uid="{00000000-0004-0000-0000-00000F000000}"/>
    <hyperlink ref="B125" r:id="rId17" xr:uid="{00000000-0004-0000-0000-000010000000}"/>
    <hyperlink ref="B142" r:id="rId18" xr:uid="{00000000-0004-0000-0000-000011000000}"/>
    <hyperlink ref="B164" r:id="rId19" xr:uid="{00000000-0004-0000-0000-000012000000}"/>
    <hyperlink ref="B168" r:id="rId20" xr:uid="{00000000-0004-0000-0000-000013000000}"/>
    <hyperlink ref="B177" r:id="rId21" xr:uid="{00000000-0004-0000-0000-000014000000}"/>
    <hyperlink ref="B194" r:id="rId22" xr:uid="{00000000-0004-0000-0000-000016000000}"/>
    <hyperlink ref="B198" r:id="rId23" xr:uid="{00000000-0004-0000-0000-000017000000}"/>
    <hyperlink ref="C72" r:id="rId24" xr:uid="{00000000-0004-0000-0000-00001B000000}"/>
    <hyperlink ref="C80" r:id="rId25" xr:uid="{00000000-0004-0000-0000-00001C000000}"/>
    <hyperlink ref="C163" r:id="rId26" xr:uid="{00000000-0004-0000-0000-00001E000000}"/>
    <hyperlink ref="B150" r:id="rId27" xr:uid="{00000000-0004-0000-0000-000021000000}"/>
    <hyperlink ref="B64" r:id="rId28" xr:uid="{00000000-0004-0000-0000-000022000000}"/>
    <hyperlink ref="B159" r:id="rId29" xr:uid="{00000000-0004-0000-0000-000023000000}"/>
    <hyperlink ref="C181" r:id="rId30" xr:uid="{00000000-0004-0000-0000-000024000000}"/>
    <hyperlink ref="B154" r:id="rId31" xr:uid="{00000000-0004-0000-0000-000026000000}"/>
    <hyperlink ref="C133" r:id="rId32" xr:uid="{00000000-0004-0000-0000-000027000000}"/>
    <hyperlink ref="C168" r:id="rId33" xr:uid="{00000000-0004-0000-0000-000028000000}"/>
    <hyperlink ref="B104" r:id="rId34" xr:uid="{00000000-0004-0000-0000-00002A000000}"/>
    <hyperlink ref="B112" r:id="rId35" xr:uid="{00000000-0004-0000-0000-00002B000000}"/>
    <hyperlink ref="B129" r:id="rId36" xr:uid="{00000000-0004-0000-0000-00002C000000}"/>
    <hyperlink ref="B13" r:id="rId37" xr:uid="{00000000-0004-0000-0000-00002D000000}"/>
    <hyperlink ref="C13" r:id="rId38" xr:uid="{00000000-0004-0000-0000-00002E000000}"/>
    <hyperlink ref="B17" r:id="rId39" xr:uid="{00000000-0004-0000-0000-00002F000000}"/>
    <hyperlink ref="C129" r:id="rId40" xr:uid="{00000000-0004-0000-0000-000034000000}"/>
    <hyperlink ref="C176" r:id="rId41" xr:uid="{00000000-0004-0000-0000-000035000000}"/>
    <hyperlink ref="C158" r:id="rId42" xr:uid="{00000000-0004-0000-0000-000036000000}"/>
    <hyperlink ref="C154" r:id="rId43" xr:uid="{00000000-0004-0000-0000-000037000000}"/>
    <hyperlink ref="C150" r:id="rId44" xr:uid="{00000000-0004-0000-0000-000038000000}"/>
    <hyperlink ref="C142" r:id="rId45" xr:uid="{00000000-0004-0000-0000-000039000000}"/>
    <hyperlink ref="C125" r:id="rId46" xr:uid="{00000000-0004-0000-0000-00003A000000}"/>
    <hyperlink ref="C120" r:id="rId47" xr:uid="{00000000-0004-0000-0000-00003B000000}"/>
    <hyperlink ref="C116" r:id="rId48" xr:uid="{00000000-0004-0000-0000-00003C000000}"/>
    <hyperlink ref="C103" r:id="rId49" xr:uid="{00000000-0004-0000-0000-00003D000000}"/>
    <hyperlink ref="C97" r:id="rId50" xr:uid="{00000000-0004-0000-0000-00003E000000}"/>
    <hyperlink ref="C76" r:id="rId51" xr:uid="{00000000-0004-0000-0000-00003F000000}"/>
    <hyperlink ref="C194" r:id="rId52" xr:uid="{00000000-0004-0000-0000-000040000000}"/>
    <hyperlink ref="C198" r:id="rId53" display="Kathy.sinnott@wedc.org" xr:uid="{00000000-0004-0000-0000-000042000000}"/>
    <hyperlink ref="C5" r:id="rId54" xr:uid="{00000000-0004-0000-0000-000043000000}"/>
    <hyperlink ref="C9" r:id="rId55" xr:uid="{00000000-0004-0000-0000-000044000000}"/>
    <hyperlink ref="C17" r:id="rId56" xr:uid="{00000000-0004-0000-0000-000045000000}"/>
    <hyperlink ref="C25" r:id="rId57" xr:uid="{00000000-0004-0000-0000-000046000000}"/>
    <hyperlink ref="C33" r:id="rId58" xr:uid="{00000000-0004-0000-0000-000047000000}"/>
    <hyperlink ref="C45" r:id="rId59" xr:uid="{00000000-0004-0000-0000-000049000000}"/>
    <hyperlink ref="C50" r:id="rId60" xr:uid="{00000000-0004-0000-0000-00004A000000}"/>
    <hyperlink ref="C68" r:id="rId61" display="Darlene.Barber@ky.gov " xr:uid="{00000000-0004-0000-0000-00004B000000}"/>
    <hyperlink ref="B81" r:id="rId62" xr:uid="{00000000-0004-0000-0000-00004E000000}"/>
    <hyperlink ref="C146" r:id="rId63" xr:uid="{00000000-0004-0000-0000-000052000000}"/>
    <hyperlink ref="B33" r:id="rId64" xr:uid="{00000000-0004-0000-0000-000055000000}"/>
    <hyperlink ref="B190" r:id="rId65" xr:uid="{B4267BF5-92BD-43D0-8123-F1F48BA99853}"/>
    <hyperlink ref="C189" r:id="rId66" xr:uid="{1E7F1E0E-63A4-44FC-9214-BBED607002B8}"/>
    <hyperlink ref="C185" r:id="rId67" xr:uid="{9C30BE66-4602-48FF-92E2-962BC082B969}"/>
    <hyperlink ref="B185" r:id="rId68" xr:uid="{EA515919-BA89-4D8A-87A6-13A67D930359}"/>
    <hyperlink ref="B9" r:id="rId69" xr:uid="{4578093A-2FC0-429B-991E-BDB9CD294D5F}"/>
    <hyperlink ref="B181" r:id="rId70" xr:uid="{AD5E4207-4B90-476D-9500-775DC90A00BE}"/>
    <hyperlink ref="C21" r:id="rId71" display="mailto:first.last@state.co.us" xr:uid="{B97804CE-2272-427E-AB67-86BB3B0ECFB1}"/>
    <hyperlink ref="C55" r:id="rId72" display="mailto:lisa.longman@iowaeda.com" xr:uid="{539D905A-CCA6-43D0-BA4A-E30AFE765FE3}"/>
    <hyperlink ref="C63" r:id="rId73" xr:uid="{A2D52C2A-5AAC-4CA0-AFEB-DA9A599518EC}"/>
    <hyperlink ref="C138" r:id="rId74" xr:uid="{A4ADCFDE-650E-4639-BB21-544305DAA5B2}"/>
    <hyperlink ref="C206" r:id="rId75" display="mailto:Brandon.marshall@wyo.gov" xr:uid="{F8A52992-979E-4C87-B24D-C2A7A74075B2}"/>
    <hyperlink ref="B41" r:id="rId76" xr:uid="{B9AAE71B-7931-4752-A432-11BF0D84B4EE}"/>
    <hyperlink ref="C41" r:id="rId77" xr:uid="{15EFE419-6B6F-4A61-83B0-92557C5685D4}"/>
    <hyperlink ref="C59" r:id="rId78" display="mailto:Chang.Lu@ks.gov" xr:uid="{45177111-75CB-421C-8903-1E4B48C19954}"/>
    <hyperlink ref="B108" r:id="rId79" display="https://gcc01.safelinks.protection.outlook.com/?url=http%3A%2F%2Fopportunity.nebraska.gov%2F&amp;data=02%7C01%7Cadria.washington%40sba.gov%7C25d42678b0ce4c4f504308d83f050308%7C3c89fd8a7f684667aa1541ebf2208961%7C1%7C0%7C637328638940747461&amp;sdata=UHN8bmOM6bkMPdLcl8Me9KiIyPFqZ1t8pCbuDYeTDjw%3D&amp;reserved=0" xr:uid="{F66AA21B-D9C8-4EDF-BC40-F1B90A0D8C22}"/>
    <hyperlink ref="C108" r:id="rId80" display="mailto:susan.rouch@nebraska.gov" xr:uid="{77CC149E-11B2-4E13-A547-61C53642B54B}"/>
    <hyperlink ref="C37" r:id="rId81" xr:uid="{D8D544B9-D70F-43D0-99B2-6CB088E9C9E0}"/>
    <hyperlink ref="C202" r:id="rId82" xr:uid="{D2ABA7ED-42CB-4F5C-B024-4C35CE4BBB6D}"/>
    <hyperlink ref="B202" r:id="rId83" display="https://gcc01.safelinks.protection.outlook.com/?url=https%3A%2F%2Ft.sidekickopen80.com%2Fs1t%2Fc%2F5%2Ff18dQhb0S7lC8dDMPbW2n0x6l2B9nMJW7t5XX45wLSKqW4XHlbl65jM6lW7dKLV856dRhZf4PCK0802%3Fte%3DW3R5hFj26QkHmW3K9dGd3T2_2tW41SZMb3P4GXf0%26si%3D4976715845730304%26pi%3Dbce9bd44-960e-417e-a9b8-14bdd1dea62e&amp;data=02%7C01%7Cshadetra.robinson%40sba.gov%7C6e05d3c0cd1c4dc6d07608d85038a6ad%7C3c89fd8a7f684667aa1541ebf2208961%7C1%7C0%7C637347551542391533&amp;sdata=pHwpjJ2rKh17VPC71ZxVVo6NPpdsmXbOsNLVAV%2FJccU%3D&amp;reserved=0" xr:uid="{FD28A066-A1F9-4298-8413-D6E6E90A7531}"/>
    <hyperlink ref="C172" r:id="rId84" xr:uid="{D22CA937-D7ED-41F3-8FD4-C40F7C443E0C}"/>
    <hyperlink ref="B172" r:id="rId85" display="https://gcc01.safelinks.protection.outlook.com/?url=https%3A%2F%2Fwww.tsbdc.org%2F&amp;data=02%7C01%7Cshadetra.robinson%40sba.gov%7C341e046e3d42455a9cda08d85c1de491%7C3c89fd8a7f684667aa1541ebf2208961%7C1%7C0%7C637360630754442357&amp;sdata=qAsFe2sXQVtEm8%2FrFGz9Duf0WxPH31OTdj6nCTUQeUw%3D&amp;reserved=0" xr:uid="{9B10F49F-1982-4EDC-B04B-756BA85FD751}"/>
    <hyperlink ref="C85" r:id="rId86" display="mailto:sandbornn@michigan.org" xr:uid="{A70618BF-8692-46F6-B00C-AE5C4409389F}"/>
    <hyperlink ref="C93" r:id="rId87" xr:uid="{00000000-0004-0000-0000-00001D000000}"/>
    <hyperlink ref="C29" r:id="rId88" xr:uid="{59FB4AE9-CE64-4D0B-93DF-9618B608E8A0}"/>
    <hyperlink ref="B29" r:id="rId89" xr:uid="{5D2CB6CB-5719-4072-ADCF-547FA0BD320C}"/>
    <hyperlink ref="B89" r:id="rId90" xr:uid="{EDBD4298-38F1-45E0-97F0-078D6B4868E3}"/>
  </hyperlinks>
  <pageMargins left="0.7" right="0.7" top="0.75" bottom="0.75" header="0.3" footer="0.3"/>
  <pageSetup scale="55" fitToHeight="5" orientation="portrait" r:id="rId91"/>
  <headerFooter>
    <oddHeader>&amp;C&amp;"-,Bold"STATE TRADE EXPANSION PROGRAM (STEP)
FY 2019 (Year 8)  AWARDEES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686DF4ECB9DC4EA5018B0F3B5F9641" ma:contentTypeVersion="11" ma:contentTypeDescription="Create a new document." ma:contentTypeScope="" ma:versionID="f4becca6245775cf3f7d89891ba6b9ff">
  <xsd:schema xmlns:xsd="http://www.w3.org/2001/XMLSchema" xmlns:xs="http://www.w3.org/2001/XMLSchema" xmlns:p="http://schemas.microsoft.com/office/2006/metadata/properties" xmlns:ns3="28100f6a-7d32-4b85-8322-b0a17923fd8b" xmlns:ns4="2c3d1bdc-276e-45b2-8f8e-4e8178c0259d" targetNamespace="http://schemas.microsoft.com/office/2006/metadata/properties" ma:root="true" ma:fieldsID="f6bcfc04e26a43ef5dbd3e7cd976580a" ns3:_="" ns4:_="">
    <xsd:import namespace="28100f6a-7d32-4b85-8322-b0a17923fd8b"/>
    <xsd:import namespace="2c3d1bdc-276e-45b2-8f8e-4e8178c0259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100f6a-7d32-4b85-8322-b0a17923fd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d1bdc-276e-45b2-8f8e-4e8178c0259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46865B-01D5-4A09-A872-95A1D5FB15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14D8FB-F8C1-49CD-834A-3170638A257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7C5619D-C421-45B7-8E81-F3585F8D20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100f6a-7d32-4b85-8322-b0a17923fd8b"/>
    <ds:schemaRef ds:uri="2c3d1bdc-276e-45b2-8f8e-4e8178c025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Small Business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Leahy, James L. (Volunteer)</dc:creator>
  <cp:lastModifiedBy>Eskelinen, Christopher O.</cp:lastModifiedBy>
  <cp:lastPrinted>2019-09-09T12:52:54Z</cp:lastPrinted>
  <dcterms:created xsi:type="dcterms:W3CDTF">2015-07-15T15:11:51Z</dcterms:created>
  <dcterms:modified xsi:type="dcterms:W3CDTF">2020-09-25T18:37:21Z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0x0101008A686DF4ECB9DC4EA5018B0F3B5F9641</vt:lpwstr>
  </property>
</Properties>
</file>