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sba123-my.sharepoint.com/personal/dmsmith_sba_gov/Documents/Desktop/"/>
    </mc:Choice>
  </mc:AlternateContent>
  <xr:revisionPtr revIDLastSave="5" documentId="14_{366AF6C9-BBDB-46C9-BCD2-48C3EF6AAAF6}" xr6:coauthVersionLast="46" xr6:coauthVersionMax="46" xr10:uidLastSave="{65932C4A-D4A1-4A1C-9CDF-A36ABF333DAF}"/>
  <bookViews>
    <workbookView xWindow="-110" yWindow="-110" windowWidth="19420" windowHeight="11020" firstSheet="2" activeTab="2" xr2:uid="{00000000-000D-0000-FFFF-FFFF00000000}"/>
  </bookViews>
  <sheets>
    <sheet name="DropDowns" sheetId="7" state="hidden" r:id="rId1"/>
    <sheet name="Budget Flat" sheetId="9" state="hidden" r:id="rId2"/>
    <sheet name="Instructions" sheetId="4" r:id="rId3"/>
    <sheet name="Detailed Expenditures Summary" sheetId="5" r:id="rId4"/>
    <sheet name="Detailed Expenditure Worksheet" sheetId="2" r:id="rId5"/>
    <sheet name="DEW Example" sheetId="1" r:id="rId6"/>
    <sheet name="Budget Category Definitions" sheetId="3" state="hidden" r:id="rId7"/>
  </sheets>
  <externalReferences>
    <externalReference r:id="rId8"/>
    <externalReference r:id="rId9"/>
    <externalReference r:id="rId10"/>
    <externalReference r:id="rId11"/>
  </externalReferences>
  <definedNames>
    <definedName name="DropDowns" localSheetId="1">[1]DropDowns!#REF!</definedName>
    <definedName name="DropDowns">DropDowns!#REF!</definedName>
    <definedName name="GrantType" localSheetId="1">[2]Dropdowns!$D$1:$D$3</definedName>
    <definedName name="GrantType">[3]Dropdowns!$D$1:$D$3</definedName>
    <definedName name="Personnel" localSheetId="1">[1]DropDowns!#REF!</definedName>
    <definedName name="Personnel">DropDowns!#REF!</definedName>
    <definedName name="_xlnm.Print_Area" localSheetId="4">'Detailed Expenditure Worksheet'!$A$1:$L$446</definedName>
    <definedName name="_xlnm.Print_Area" localSheetId="3">'Detailed Expenditures Summary'!$A$1:$F$26</definedName>
    <definedName name="_xlnm.Print_Area" localSheetId="5">'DEW Example'!$A$1:$L$445</definedName>
    <definedName name="Rate" localSheetId="1">[2]Dropdowns!$A$1:$A$4</definedName>
    <definedName name="Rate" localSheetId="3">[4]Dropdowns!$A$1:$A$4</definedName>
    <definedName name="Rate" localSheetId="2">[4]Dropdowns!$A$1:$A$4</definedName>
    <definedName name="Rate">[3]Dropdowns!$A$1:$A$4</definedName>
    <definedName name="Staff" localSheetId="1">[1]DropDowns!$A$1:$A$4</definedName>
    <definedName name="Staff" localSheetId="3">[4]Dropdowns!$B$1:$B$9</definedName>
    <definedName name="Staff" localSheetId="2">[4]Dropdowns!$B$1:$B$9</definedName>
    <definedName name="Staff">DropDowns!$A$1:$A$4</definedName>
    <definedName name="StaffName" localSheetId="1">[1]DropDowns!$B$1:$B$34</definedName>
    <definedName name="StaffName">DropDowns!$B$1:$B$34</definedName>
    <definedName name="Travel" localSheetId="1">[1]DropDowns!$C$1:$C$6</definedName>
    <definedName name="Travel">DropDowns!$C$1:$C$6</definedName>
    <definedName name="TravelCategory" localSheetId="1">[2]Dropdowns!$C$1:$C$6</definedName>
    <definedName name="TravelCategory" localSheetId="3">[4]Dropdowns!$C$1:$C$6</definedName>
    <definedName name="TravelCategory" localSheetId="2">[4]Dropdowns!$C$1:$C$6</definedName>
    <definedName name="TravelCategory">[3]Dropdowns!$C$1:$C$6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8" i="2" l="1"/>
  <c r="G139" i="2"/>
  <c r="G140" i="2"/>
  <c r="G141" i="2"/>
  <c r="G142" i="2"/>
  <c r="G143" i="2"/>
  <c r="G144" i="2"/>
  <c r="G145" i="2"/>
  <c r="G146" i="2"/>
  <c r="G147" i="2"/>
  <c r="G137" i="2"/>
  <c r="AS2" i="9"/>
  <c r="AR2" i="9"/>
  <c r="L158" i="2" l="1"/>
  <c r="G79" i="2" l="1"/>
  <c r="L53" i="2"/>
  <c r="G53" i="2"/>
  <c r="L157" i="1" l="1"/>
  <c r="L158" i="1" s="1"/>
  <c r="G157" i="1"/>
  <c r="G158" i="2" l="1"/>
  <c r="F25" i="5"/>
  <c r="AO2" i="9" s="1"/>
  <c r="C24" i="5"/>
  <c r="AQ2" i="9" s="1"/>
  <c r="D24" i="5"/>
  <c r="E24" i="5"/>
  <c r="B24" i="5"/>
  <c r="F24" i="5" l="1"/>
  <c r="AP2" i="9"/>
  <c r="AT2" i="9" s="1"/>
  <c r="G9" i="2"/>
  <c r="G10" i="2"/>
  <c r="G11" i="2"/>
  <c r="G12" i="2"/>
  <c r="G13" i="2"/>
  <c r="G14" i="2"/>
  <c r="G15" i="2"/>
  <c r="G16" i="2"/>
  <c r="G17" i="2"/>
  <c r="H148" i="2"/>
  <c r="B21" i="5" s="1"/>
  <c r="AE2" i="9" s="1"/>
  <c r="I148" i="2"/>
  <c r="C21" i="5" s="1"/>
  <c r="AF2" i="9" s="1"/>
  <c r="J148" i="2"/>
  <c r="D21" i="5" s="1"/>
  <c r="AG2" i="9" s="1"/>
  <c r="K148" i="2"/>
  <c r="E21" i="5" s="1"/>
  <c r="AH2" i="9" s="1"/>
  <c r="AI2" i="9" l="1"/>
  <c r="H127" i="2"/>
  <c r="B20" i="5" s="1"/>
  <c r="Z2" i="9" s="1"/>
  <c r="I127" i="2"/>
  <c r="C20" i="5" s="1"/>
  <c r="AA2" i="9" s="1"/>
  <c r="J127" i="2"/>
  <c r="D20" i="5" s="1"/>
  <c r="AB2" i="9" s="1"/>
  <c r="K127" i="2"/>
  <c r="E20" i="5" s="1"/>
  <c r="AC2" i="9" s="1"/>
  <c r="G127" i="2"/>
  <c r="H84" i="2"/>
  <c r="I84" i="2"/>
  <c r="C18" i="5" s="1"/>
  <c r="Q2" i="9" s="1"/>
  <c r="J84" i="2"/>
  <c r="D18" i="5" s="1"/>
  <c r="R2" i="9" s="1"/>
  <c r="K84" i="2"/>
  <c r="E18" i="5" s="1"/>
  <c r="S2" i="9" s="1"/>
  <c r="H69" i="2"/>
  <c r="B17" i="5" s="1"/>
  <c r="K2" i="9" s="1"/>
  <c r="I69" i="2"/>
  <c r="J69" i="2"/>
  <c r="K69" i="2"/>
  <c r="H38" i="2"/>
  <c r="B16" i="5" s="1"/>
  <c r="F2" i="9" s="1"/>
  <c r="I38" i="2"/>
  <c r="C16" i="5" s="1"/>
  <c r="G2" i="9" s="1"/>
  <c r="J38" i="2"/>
  <c r="D16" i="5" s="1"/>
  <c r="H2" i="9" s="1"/>
  <c r="K38" i="2"/>
  <c r="E16" i="5" s="1"/>
  <c r="I2" i="9" s="1"/>
  <c r="H18" i="2"/>
  <c r="B15" i="5" s="1"/>
  <c r="A2" i="9" s="1"/>
  <c r="I18" i="2"/>
  <c r="C15" i="5" s="1"/>
  <c r="B2" i="9" s="1"/>
  <c r="J18" i="2"/>
  <c r="D15" i="5" s="1"/>
  <c r="C2" i="9" s="1"/>
  <c r="K18" i="2"/>
  <c r="E15" i="5" s="1"/>
  <c r="D2" i="9" s="1"/>
  <c r="AD2" i="9" l="1"/>
  <c r="J2" i="9"/>
  <c r="E2" i="9"/>
  <c r="M147" i="2"/>
  <c r="L147" i="2"/>
  <c r="M146" i="2"/>
  <c r="L146" i="2"/>
  <c r="M145" i="2"/>
  <c r="L145" i="2"/>
  <c r="L144" i="2"/>
  <c r="M144" i="2"/>
  <c r="L143" i="2"/>
  <c r="L142" i="2"/>
  <c r="L141" i="2"/>
  <c r="L140" i="2"/>
  <c r="L139" i="2"/>
  <c r="L138" i="2"/>
  <c r="L137" i="2"/>
  <c r="M127" i="2"/>
  <c r="M126" i="2"/>
  <c r="L126" i="2"/>
  <c r="M125" i="2"/>
  <c r="L125" i="2"/>
  <c r="M124" i="2"/>
  <c r="L124" i="2"/>
  <c r="M123" i="2"/>
  <c r="L123" i="2"/>
  <c r="M122" i="2"/>
  <c r="L122" i="2"/>
  <c r="M121" i="2"/>
  <c r="L121" i="2"/>
  <c r="M120" i="2"/>
  <c r="L120" i="2"/>
  <c r="M119" i="2"/>
  <c r="L119" i="2"/>
  <c r="L118" i="2"/>
  <c r="M118" i="2" s="1"/>
  <c r="M108" i="2"/>
  <c r="K108" i="2"/>
  <c r="E19" i="5" s="1"/>
  <c r="X2" i="9" s="1"/>
  <c r="J108" i="2"/>
  <c r="D19" i="5" s="1"/>
  <c r="W2" i="9" s="1"/>
  <c r="I108" i="2"/>
  <c r="C19" i="5" s="1"/>
  <c r="V2" i="9" s="1"/>
  <c r="H108" i="2"/>
  <c r="B19" i="5" s="1"/>
  <c r="U2" i="9" s="1"/>
  <c r="Y2" i="9" s="1"/>
  <c r="M107" i="2"/>
  <c r="L107" i="2"/>
  <c r="G107" i="2"/>
  <c r="M106" i="2"/>
  <c r="L106" i="2"/>
  <c r="G106" i="2"/>
  <c r="M105" i="2"/>
  <c r="L105" i="2"/>
  <c r="G105" i="2"/>
  <c r="M104" i="2"/>
  <c r="L104" i="2"/>
  <c r="G104" i="2"/>
  <c r="M103" i="2"/>
  <c r="L103" i="2"/>
  <c r="G103" i="2"/>
  <c r="M102" i="2"/>
  <c r="L102" i="2"/>
  <c r="G102" i="2"/>
  <c r="M101" i="2"/>
  <c r="L101" i="2"/>
  <c r="G101" i="2"/>
  <c r="M100" i="2"/>
  <c r="L100" i="2"/>
  <c r="G100" i="2"/>
  <c r="M99" i="2"/>
  <c r="L99" i="2"/>
  <c r="G99" i="2"/>
  <c r="M98" i="2"/>
  <c r="L98" i="2"/>
  <c r="G98" i="2"/>
  <c r="M97" i="2"/>
  <c r="L97" i="2"/>
  <c r="G97" i="2"/>
  <c r="M96" i="2"/>
  <c r="L96" i="2"/>
  <c r="G96" i="2"/>
  <c r="M95" i="2"/>
  <c r="L95" i="2"/>
  <c r="G95" i="2"/>
  <c r="M94" i="2"/>
  <c r="L94" i="2"/>
  <c r="G94" i="2"/>
  <c r="M84" i="2"/>
  <c r="B18" i="5"/>
  <c r="P2" i="9" s="1"/>
  <c r="T2" i="9" s="1"/>
  <c r="M83" i="2"/>
  <c r="L83" i="2"/>
  <c r="G83" i="2"/>
  <c r="M82" i="2"/>
  <c r="L82" i="2"/>
  <c r="G82" i="2"/>
  <c r="M81" i="2"/>
  <c r="L81" i="2"/>
  <c r="G81" i="2"/>
  <c r="M80" i="2"/>
  <c r="L80" i="2"/>
  <c r="G80" i="2"/>
  <c r="M79" i="2"/>
  <c r="L79" i="2"/>
  <c r="M69" i="2"/>
  <c r="E17" i="5"/>
  <c r="D17" i="5"/>
  <c r="M2" i="9" s="1"/>
  <c r="C17" i="5"/>
  <c r="L2" i="9" s="1"/>
  <c r="M68" i="2"/>
  <c r="L68" i="2"/>
  <c r="G68" i="2"/>
  <c r="M67" i="2"/>
  <c r="L67" i="2"/>
  <c r="G67" i="2"/>
  <c r="M66" i="2"/>
  <c r="L66" i="2"/>
  <c r="G66" i="2"/>
  <c r="M65" i="2"/>
  <c r="L65" i="2"/>
  <c r="G65" i="2"/>
  <c r="M64" i="2"/>
  <c r="L64" i="2"/>
  <c r="G64" i="2"/>
  <c r="M63" i="2"/>
  <c r="L63" i="2"/>
  <c r="G63" i="2"/>
  <c r="M62" i="2"/>
  <c r="L62" i="2"/>
  <c r="G62" i="2"/>
  <c r="M61" i="2"/>
  <c r="L61" i="2"/>
  <c r="G61" i="2"/>
  <c r="M60" i="2"/>
  <c r="L60" i="2"/>
  <c r="G60" i="2"/>
  <c r="M59" i="2"/>
  <c r="L59" i="2"/>
  <c r="G59" i="2"/>
  <c r="M58" i="2"/>
  <c r="L58" i="2"/>
  <c r="G58" i="2"/>
  <c r="L57" i="2"/>
  <c r="G57" i="2"/>
  <c r="L56" i="2"/>
  <c r="G56" i="2"/>
  <c r="M56" i="2" s="1"/>
  <c r="L55" i="2"/>
  <c r="M55" i="2" s="1"/>
  <c r="G55" i="2"/>
  <c r="L54" i="2"/>
  <c r="G54" i="2"/>
  <c r="L52" i="2"/>
  <c r="G52" i="2"/>
  <c r="L51" i="2"/>
  <c r="G51" i="2"/>
  <c r="L50" i="2"/>
  <c r="G50" i="2"/>
  <c r="L49" i="2"/>
  <c r="G49" i="2"/>
  <c r="L48" i="2"/>
  <c r="G48" i="2"/>
  <c r="M37" i="2"/>
  <c r="L37" i="2"/>
  <c r="G37" i="2"/>
  <c r="M36" i="2"/>
  <c r="L36" i="2"/>
  <c r="G36" i="2"/>
  <c r="M35" i="2"/>
  <c r="L35" i="2"/>
  <c r="G35" i="2"/>
  <c r="M34" i="2"/>
  <c r="L34" i="2"/>
  <c r="G34" i="2"/>
  <c r="M33" i="2"/>
  <c r="L33" i="2"/>
  <c r="G33" i="2"/>
  <c r="M32" i="2"/>
  <c r="L32" i="2"/>
  <c r="G32" i="2"/>
  <c r="M31" i="2"/>
  <c r="L31" i="2"/>
  <c r="G31" i="2"/>
  <c r="L30" i="2"/>
  <c r="G30" i="2"/>
  <c r="L29" i="2"/>
  <c r="G29" i="2"/>
  <c r="L28" i="2"/>
  <c r="G28" i="2"/>
  <c r="L17" i="2"/>
  <c r="L16" i="2"/>
  <c r="M16" i="2" s="1"/>
  <c r="L15" i="2"/>
  <c r="M15" i="2" s="1"/>
  <c r="L14" i="2"/>
  <c r="L13" i="2"/>
  <c r="M13" i="2" s="1"/>
  <c r="L12" i="2"/>
  <c r="M12" i="2"/>
  <c r="L11" i="2"/>
  <c r="M11" i="2" s="1"/>
  <c r="L10" i="2"/>
  <c r="L9" i="2"/>
  <c r="L8" i="2"/>
  <c r="G8" i="2"/>
  <c r="K147" i="1"/>
  <c r="J147" i="1"/>
  <c r="I147" i="1"/>
  <c r="H147" i="1"/>
  <c r="M146" i="1"/>
  <c r="L146" i="1"/>
  <c r="G146" i="1"/>
  <c r="M145" i="1"/>
  <c r="L145" i="1"/>
  <c r="G145" i="1"/>
  <c r="M144" i="1"/>
  <c r="L144" i="1"/>
  <c r="G144" i="1"/>
  <c r="M143" i="1"/>
  <c r="L143" i="1"/>
  <c r="G143" i="1"/>
  <c r="M142" i="1"/>
  <c r="L142" i="1"/>
  <c r="G142" i="1"/>
  <c r="M141" i="1"/>
  <c r="L141" i="1"/>
  <c r="G141" i="1"/>
  <c r="M140" i="1"/>
  <c r="L140" i="1"/>
  <c r="G140" i="1"/>
  <c r="L139" i="1"/>
  <c r="G139" i="1"/>
  <c r="L138" i="1"/>
  <c r="G138" i="1"/>
  <c r="L137" i="1"/>
  <c r="M137" i="1" s="1"/>
  <c r="G137" i="1"/>
  <c r="L136" i="1"/>
  <c r="M136" i="1" s="1"/>
  <c r="G136" i="1"/>
  <c r="M126" i="1"/>
  <c r="K126" i="1"/>
  <c r="J126" i="1"/>
  <c r="I126" i="1"/>
  <c r="H126" i="1"/>
  <c r="G126" i="1"/>
  <c r="M125" i="1"/>
  <c r="L125" i="1"/>
  <c r="M124" i="1"/>
  <c r="L124" i="1"/>
  <c r="M123" i="1"/>
  <c r="L123" i="1"/>
  <c r="M122" i="1"/>
  <c r="L122" i="1"/>
  <c r="M121" i="1"/>
  <c r="L121" i="1"/>
  <c r="M120" i="1"/>
  <c r="L120" i="1"/>
  <c r="M119" i="1"/>
  <c r="L119" i="1"/>
  <c r="M118" i="1"/>
  <c r="L118" i="1"/>
  <c r="L117" i="1"/>
  <c r="M117" i="1" s="1"/>
  <c r="M107" i="1"/>
  <c r="K107" i="1"/>
  <c r="J107" i="1"/>
  <c r="I107" i="1"/>
  <c r="H107" i="1"/>
  <c r="M106" i="1"/>
  <c r="L106" i="1"/>
  <c r="G106" i="1"/>
  <c r="M105" i="1"/>
  <c r="L105" i="1"/>
  <c r="G105" i="1"/>
  <c r="M104" i="1"/>
  <c r="L104" i="1"/>
  <c r="G104" i="1"/>
  <c r="M103" i="1"/>
  <c r="L103" i="1"/>
  <c r="G103" i="1"/>
  <c r="M102" i="1"/>
  <c r="L102" i="1"/>
  <c r="G102" i="1"/>
  <c r="M101" i="1"/>
  <c r="L101" i="1"/>
  <c r="G101" i="1"/>
  <c r="M100" i="1"/>
  <c r="L100" i="1"/>
  <c r="G100" i="1"/>
  <c r="M99" i="1"/>
  <c r="L99" i="1"/>
  <c r="G99" i="1"/>
  <c r="M98" i="1"/>
  <c r="L98" i="1"/>
  <c r="G98" i="1"/>
  <c r="M97" i="1"/>
  <c r="L97" i="1"/>
  <c r="G97" i="1"/>
  <c r="M96" i="1"/>
  <c r="L96" i="1"/>
  <c r="G96" i="1"/>
  <c r="M95" i="1"/>
  <c r="L95" i="1"/>
  <c r="G95" i="1"/>
  <c r="M94" i="1"/>
  <c r="L94" i="1"/>
  <c r="G94" i="1"/>
  <c r="M93" i="1"/>
  <c r="L93" i="1"/>
  <c r="G93" i="1"/>
  <c r="G107" i="1" s="1"/>
  <c r="M83" i="1"/>
  <c r="K83" i="1"/>
  <c r="J83" i="1"/>
  <c r="I83" i="1"/>
  <c r="H83" i="1"/>
  <c r="M82" i="1"/>
  <c r="L82" i="1"/>
  <c r="G82" i="1"/>
  <c r="M81" i="1"/>
  <c r="L81" i="1"/>
  <c r="G81" i="1"/>
  <c r="M80" i="1"/>
  <c r="L80" i="1"/>
  <c r="G80" i="1"/>
  <c r="M79" i="1"/>
  <c r="L79" i="1"/>
  <c r="G79" i="1"/>
  <c r="M78" i="1"/>
  <c r="L78" i="1"/>
  <c r="G78" i="1"/>
  <c r="M68" i="1"/>
  <c r="K68" i="1"/>
  <c r="J68" i="1"/>
  <c r="I68" i="1"/>
  <c r="M67" i="1"/>
  <c r="L67" i="1"/>
  <c r="G67" i="1"/>
  <c r="M66" i="1"/>
  <c r="L66" i="1"/>
  <c r="G66" i="1"/>
  <c r="M65" i="1"/>
  <c r="L65" i="1"/>
  <c r="G65" i="1"/>
  <c r="M64" i="1"/>
  <c r="L64" i="1"/>
  <c r="G64" i="1"/>
  <c r="M63" i="1"/>
  <c r="L63" i="1"/>
  <c r="G63" i="1"/>
  <c r="M62" i="1"/>
  <c r="L62" i="1"/>
  <c r="G62" i="1"/>
  <c r="M61" i="1"/>
  <c r="L61" i="1"/>
  <c r="G61" i="1"/>
  <c r="M60" i="1"/>
  <c r="L60" i="1"/>
  <c r="G60" i="1"/>
  <c r="M59" i="1"/>
  <c r="L59" i="1"/>
  <c r="G59" i="1"/>
  <c r="M58" i="1"/>
  <c r="L58" i="1"/>
  <c r="G58" i="1"/>
  <c r="M57" i="1"/>
  <c r="L57" i="1"/>
  <c r="G57" i="1"/>
  <c r="M56" i="1"/>
  <c r="L56" i="1"/>
  <c r="G56" i="1"/>
  <c r="M55" i="1"/>
  <c r="L55" i="1"/>
  <c r="G55" i="1"/>
  <c r="M54" i="1"/>
  <c r="L54" i="1"/>
  <c r="G54" i="1"/>
  <c r="M53" i="1"/>
  <c r="L53" i="1"/>
  <c r="G53" i="1"/>
  <c r="M52" i="1"/>
  <c r="L52" i="1"/>
  <c r="G52" i="1"/>
  <c r="H51" i="1"/>
  <c r="L51" i="1" s="1"/>
  <c r="G51" i="1"/>
  <c r="L50" i="1"/>
  <c r="G50" i="1"/>
  <c r="L49" i="1"/>
  <c r="M49" i="1" s="1"/>
  <c r="G49" i="1"/>
  <c r="L48" i="1"/>
  <c r="M48" i="1" s="1"/>
  <c r="G48" i="1"/>
  <c r="K38" i="1"/>
  <c r="J38" i="1"/>
  <c r="I38" i="1"/>
  <c r="H38" i="1"/>
  <c r="M37" i="1"/>
  <c r="L37" i="1"/>
  <c r="G37" i="1"/>
  <c r="M36" i="1"/>
  <c r="L36" i="1"/>
  <c r="G36" i="1"/>
  <c r="M35" i="1"/>
  <c r="L35" i="1"/>
  <c r="G35" i="1"/>
  <c r="M34" i="1"/>
  <c r="L34" i="1"/>
  <c r="G34" i="1"/>
  <c r="M33" i="1"/>
  <c r="L33" i="1"/>
  <c r="G33" i="1"/>
  <c r="M32" i="1"/>
  <c r="L32" i="1"/>
  <c r="G32" i="1"/>
  <c r="M31" i="1"/>
  <c r="L31" i="1"/>
  <c r="G31" i="1"/>
  <c r="L30" i="1"/>
  <c r="G30" i="1"/>
  <c r="L29" i="1"/>
  <c r="G29" i="1"/>
  <c r="L28" i="1"/>
  <c r="G28" i="1"/>
  <c r="K18" i="1"/>
  <c r="J18" i="1"/>
  <c r="I18" i="1"/>
  <c r="H18" i="1"/>
  <c r="L17" i="1"/>
  <c r="M17" i="1" s="1"/>
  <c r="G17" i="1"/>
  <c r="L16" i="1"/>
  <c r="G16" i="1"/>
  <c r="M16" i="1" s="1"/>
  <c r="L15" i="1"/>
  <c r="G15" i="1"/>
  <c r="M15" i="1" s="1"/>
  <c r="L14" i="1"/>
  <c r="M14" i="1" s="1"/>
  <c r="G14" i="1"/>
  <c r="L13" i="1"/>
  <c r="G13" i="1"/>
  <c r="L12" i="1"/>
  <c r="G12" i="1"/>
  <c r="L11" i="1"/>
  <c r="G11" i="1"/>
  <c r="L10" i="1"/>
  <c r="G10" i="1"/>
  <c r="L9" i="1"/>
  <c r="G9" i="1"/>
  <c r="L8" i="1"/>
  <c r="G8" i="1"/>
  <c r="L83" i="1" l="1"/>
  <c r="E22" i="5"/>
  <c r="E26" i="5" s="1"/>
  <c r="AX2" i="9" s="1"/>
  <c r="N2" i="9"/>
  <c r="O2" i="9"/>
  <c r="M142" i="2"/>
  <c r="D22" i="5"/>
  <c r="G84" i="2"/>
  <c r="M143" i="2"/>
  <c r="M141" i="2"/>
  <c r="L84" i="2"/>
  <c r="F18" i="5" s="1"/>
  <c r="L127" i="2"/>
  <c r="F20" i="5" s="1"/>
  <c r="C22" i="5"/>
  <c r="M52" i="2"/>
  <c r="M57" i="2"/>
  <c r="M54" i="2"/>
  <c r="M50" i="2"/>
  <c r="L69" i="2"/>
  <c r="F17" i="5" s="1"/>
  <c r="G69" i="2"/>
  <c r="G38" i="2"/>
  <c r="M11" i="1"/>
  <c r="M10" i="1"/>
  <c r="L148" i="2"/>
  <c r="F21" i="5" s="1"/>
  <c r="G148" i="2"/>
  <c r="G108" i="2"/>
  <c r="L38" i="2"/>
  <c r="F16" i="5" s="1"/>
  <c r="L18" i="2"/>
  <c r="F15" i="5" s="1"/>
  <c r="L107" i="1"/>
  <c r="L126" i="1"/>
  <c r="M138" i="1"/>
  <c r="M17" i="2"/>
  <c r="L38" i="1"/>
  <c r="M50" i="1"/>
  <c r="G18" i="1"/>
  <c r="M13" i="1"/>
  <c r="M29" i="1"/>
  <c r="M14" i="2"/>
  <c r="L108" i="2"/>
  <c r="F19" i="5" s="1"/>
  <c r="M9" i="1"/>
  <c r="M12" i="1"/>
  <c r="G68" i="1"/>
  <c r="G83" i="1"/>
  <c r="G147" i="1"/>
  <c r="L147" i="1"/>
  <c r="M138" i="2"/>
  <c r="M139" i="2"/>
  <c r="M29" i="2"/>
  <c r="M137" i="2"/>
  <c r="M48" i="2"/>
  <c r="G18" i="2"/>
  <c r="M9" i="2"/>
  <c r="M49" i="2"/>
  <c r="M51" i="2"/>
  <c r="M28" i="2"/>
  <c r="B22" i="5"/>
  <c r="M10" i="2"/>
  <c r="M140" i="2"/>
  <c r="M30" i="2"/>
  <c r="M8" i="2"/>
  <c r="M51" i="1"/>
  <c r="L68" i="1"/>
  <c r="G38" i="1"/>
  <c r="M28" i="1"/>
  <c r="L18" i="1"/>
  <c r="H68" i="1"/>
  <c r="M139" i="1"/>
  <c r="M30" i="1"/>
  <c r="M8" i="1"/>
  <c r="AM2" i="9" l="1"/>
  <c r="D26" i="5"/>
  <c r="AW2" i="9" s="1"/>
  <c r="AL2" i="9"/>
  <c r="B26" i="5"/>
  <c r="AU2" i="9" s="1"/>
  <c r="AJ2" i="9"/>
  <c r="C26" i="5"/>
  <c r="AV2" i="9" s="1"/>
  <c r="AK2" i="9"/>
  <c r="F22" i="5"/>
  <c r="AY2" i="9" l="1"/>
  <c r="AZ2" i="9"/>
  <c r="AN2" i="9"/>
  <c r="F26" i="5"/>
  <c r="L1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tc={1DE0DEF8-D2A1-426D-8EDC-AD543AE8B515}</author>
    <author>tc={2220BFC0-690C-4057-A7AC-B03F41F6F833}</author>
    <author>tc={20178533-DA9A-47D6-AC1B-B8F151C91B8F}</author>
    <author>tc={91F4F560-66B4-48AB-B0E4-8BC96967BFAB}</author>
    <author>tc={C94FF297-D6EF-45E5-84F3-277B59972EF9}</author>
    <author>tc={2745D3CF-5DDB-4213-8B13-1196B879582B}</author>
    <author>tc={25E57EAD-DF64-48EF-89E8-0D528C60CF57}</author>
    <author>tc={E433086E-8CE2-4ABC-B54B-E8E84AFBD62A}</author>
    <author>tc={4DE015CB-B476-4CDE-B3AA-73AF47D6254C}</author>
    <author>tc={3476B7D1-1893-456E-AB4D-511E5CF90B3E}</author>
    <author>tc={FDDB8470-FD8A-4728-BC67-4D3885CCCBDE}</author>
    <author>tc={4FB2AF31-0122-4361-A67D-E2672C91BC61}</author>
    <author>tc={9472DCE8-1C5D-4329-B6AE-5EB0E536F150}</author>
    <author>tc={87ED414D-6C5F-490F-B2B4-873A1B592A5A}</author>
    <author>tc={09028E04-21AA-4735-BF05-A8B101184D0F}</author>
    <author>tc={F42BA960-779C-4958-8A9D-1057D3E90502}</author>
    <author>tc={37BC33E4-AB17-4270-A096-AB735773BD4C}</author>
    <author>tc={AF3FD931-C126-4163-ABF7-25101AA07A5A}</author>
    <author>tc={257249E5-A309-4A65-8E93-A68148447B7F}</author>
    <author>tc={8BD99BA3-01A0-425C-B2F3-C1ACF1EFD096}</author>
    <author>tc={5486477B-209B-4EE2-A155-65B892D7CF4F}</author>
    <author>tc={15C60EA9-FCCE-4EEB-85D6-34F3A54E58ED}</author>
    <author>tc={466154D3-15F6-493D-84C4-FFC41901426C}</author>
    <author>tc={58E8D5B5-9354-437E-9BCF-27DF0842476F}</author>
    <author>tc={8F04120A-B206-4864-BD9E-F534A33C234C}</author>
    <author>tc={22AC909C-933E-407E-85CA-5E8A7ECB18E7}</author>
    <author>tc={A685D81E-EDAD-4153-AB5D-8D4F4DB4459D}</author>
    <author>tc={118E0C6C-F76B-4C6A-9240-88A74ABA828D}</author>
    <author>tc={6B060E73-4705-4F19-9D0D-C94248BD63BA}</author>
    <author>tc={FB913B4F-A25A-4BDE-815F-1599DCBE5A6A}</author>
    <author>tc={41D4321F-D66A-461D-A267-30D46ADA2A8C}</author>
    <author>tc={2D2F0C89-C8FC-4941-A5F6-EE58C4A15833}</author>
    <author>tc={D255421C-09AE-479D-9634-61937719FE1A}</author>
    <author>tc={2D4178E3-BCC8-4999-9ED4-019E3465D527}</author>
    <author>tc={208F6AB5-D782-4081-8499-21FA55D9E421}</author>
    <author>tc={C3A1DECB-4787-4BB8-B91B-65520B97B79E}</author>
    <author>tc={B9D42D92-C0B9-4A9A-9C7F-E285279175B9}</author>
    <author>tc={D7546F4B-F808-4C94-BCE2-E6C6225DD28E}</author>
    <author>tc={CC094B53-BDF8-4E32-822C-85F090345AAA}</author>
    <author>tc={D775DFD5-47A4-4748-9A94-8D543DEE5B3E}</author>
    <author>tc={F7B50383-BEC2-4B5A-A7FC-6EF04F2467FD}</author>
    <author>tc={B7A543A4-301F-46A2-B215-D539A7E30AD2}</author>
    <author>tc={45E6BB39-FDF0-421D-80EC-F30217AFA9E9}</author>
    <author>tc={DE498A93-DD02-46B9-A984-0360992578A4}</author>
    <author>tc={5F71D123-CDD6-49ED-80E1-FDF99E1EE5A2}</author>
    <author>tc={036A6B09-D637-481C-AC84-EFD554610D91}</author>
  </authors>
  <commentList>
    <comment ref="C7"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Enter the employees salary. This value can be entered as hourly, weekly, monthly, yearly.</t>
      </text>
    </comment>
    <comment ref="E7" authorId="1" shapeId="0" xr:uid="{00000000-0006-0000-0200-000002000000}">
      <text>
        <t>[Threaded comment]
Your version of Excel allows you to read this threaded comment; however, any edits to it will get removed if the file is opened in a newer version of Excel. Learn more: https://go.microsoft.com/fwlink/?linkid=870924
Comment:
    Use this field for hourly employees only. Enter the number of hours they will work on the project. The total number of work hours in a year is 2040.</t>
      </text>
    </comment>
    <comment ref="F7" authorId="2" shapeId="0" xr:uid="{00000000-0006-0000-0200-000003000000}">
      <text>
        <t>[Threaded comment]
Your version of Excel allows you to read this threaded comment; however, any edits to it will get removed if the file is opened in a newer version of Excel. Learn more: https://go.microsoft.com/fwlink/?linkid=870924
Comment:
    Enter the percentage the individual will be working on the proposed project.  If the employee is full time enter 100%. This is not needed for hourly employees.</t>
      </text>
    </comment>
    <comment ref="G7" authorId="3" shapeId="0" xr:uid="{00000000-0006-0000-0200-000004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to be paid to this employee over the lfe of the program. 
Total Cost= Salary * Time Worked * Percentage of Time</t>
      </text>
    </comment>
    <comment ref="H7" authorId="4" shapeId="0" xr:uid="{00000000-0006-0000-0200-000005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7" authorId="5" shapeId="0" xr:uid="{00000000-0006-0000-0200-000006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26" authorId="6" shapeId="0" xr:uid="{00000000-0006-0000-0200-000007000000}">
      <text>
        <t>[Threaded comment]
Your version of Excel allows you to read this threaded comment; however, any edits to it will get removed if the file is opened in a newer version of Excel. Learn more: https://go.microsoft.com/fwlink/?linkid=870924
Comment:
    Fringe benefits should be based on actual known costs or an approved negotiated rate by a federal agency. If not based on apporved negotiated rate, list the composition of the fringe benefit package. Fringe benefits are for the personnel listed in the budget category (A) and only for the percentage of time devoted to the project. All requested information must be included in the budget detail worksheet and budget narrative.</t>
      </text>
    </comment>
    <comment ref="D27" authorId="7" shapeId="0" xr:uid="{00000000-0006-0000-0200-000008000000}">
      <text>
        <t>[Threaded comment]
Your version of Excel allows you to read this threaded comment; however, any edits to it will get removed if the file is opened in a newer version of Excel. Learn more: https://go.microsoft.com/fwlink/?linkid=870924
Comment:
    Enter the cost base for each employee listed in secion "A. Personnel" that will support the project. The salary value may be the Total cost value calculated for the specific employee. This is calculated by multiplying the salary by the time on the project.</t>
      </text>
    </comment>
    <comment ref="G27" authorId="8" shapeId="0" xr:uid="{00000000-0006-0000-0200-000009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to be paid to this employee over the lfe of the program. 
Total Cost= Salary * Time Worked * Percentage of Time</t>
      </text>
    </comment>
    <comment ref="H27" authorId="9" shapeId="0" xr:uid="{00000000-0006-0000-0200-00000A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27" authorId="10" shapeId="0" xr:uid="{00000000-0006-0000-0200-00000B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46" authorId="11" shapeId="0" xr:uid="{00000000-0006-0000-0200-00000C000000}">
      <text>
        <t>[Threaded comment]
Your version of Excel allows you to read this threaded comment; however, any edits to it will get removed if the file is opened in a newer version of Excel. Learn more: https://go.microsoft.com/fwlink/?linkid=870924
Comment:
    Itemize travel expenses of staff (e.g. training, consultations, client meetings, etc.). Describe the purpose of each travel expenditure in reference to the project objectives. Show the basis of the computation (e.g. three people to 3 day training at $X airfare, $X lodging, $X subsistence). Identify the location of travel if known or if unknown, indicate location to be “determined”. Indicate whether the applicant’s formal written travel policy or the Federal Travel Regulations are followed.  All requested information should be entered into the worksheet and budget narrative.</t>
      </text>
    </comment>
    <comment ref="C47" authorId="12" shapeId="0" xr:uid="{00000000-0006-0000-0200-00000D000000}">
      <text>
        <t>[Threaded comment]
Your version of Excel allows you to read this threaded comment; however, any edits to it will get removed if the file is opened in a newer version of Excel. Learn more: https://go.microsoft.com/fwlink/?linkid=870924
Comment:
    Enter the cost of the travel item. For example the cost of single round trip airline ticket, the reimbursement of a mile of car travel, or the per night cost of a hotel stay.</t>
      </text>
    </comment>
    <comment ref="D47" authorId="13" shapeId="0" xr:uid="{00000000-0006-0000-0200-00000E000000}">
      <text>
        <t>[Threaded comment]
Your version of Excel allows you to read this threaded comment; however, any edits to it will get removed if the file is opened in a newer version of Excel. Learn more: https://go.microsoft.com/fwlink/?linkid=870924
Comment:
    Enter the distance traveled or the duration of the stay. For example, the number of days that per diem will be claimed or the number of miles traveled by car.</t>
      </text>
    </comment>
    <comment ref="E47" authorId="14" shapeId="0" xr:uid="{00000000-0006-0000-0200-00000F000000}">
      <text>
        <t>[Threaded comment]
Your version of Excel allows you to read this threaded comment; however, any edits to it will get removed if the file is opened in a newer version of Excel. Learn more: https://go.microsoft.com/fwlink/?linkid=870924
Comment:
    Enter the number of staff that will be claiming travel expenses. For example, the number of employees staying in a hotel, or the number of employees being reimbursed for car travel.</t>
      </text>
    </comment>
    <comment ref="F47" authorId="15" shapeId="0" xr:uid="{00000000-0006-0000-0200-000010000000}">
      <text>
        <t>[Threaded comment]
Your version of Excel allows you to read this threaded comment; however, any edits to it will get removed if the file is opened in a newer version of Excel. Learn more: https://go.microsoft.com/fwlink/?linkid=870924
Comment:
    Enter the number of trips that will be taken over the budget period.</t>
      </text>
    </comment>
    <comment ref="G47" authorId="16" shapeId="0" xr:uid="{00000000-0006-0000-0200-000011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t>
      </text>
    </comment>
    <comment ref="H47" authorId="17" shapeId="0" xr:uid="{00000000-0006-0000-0200-000012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47" authorId="18" shapeId="0" xr:uid="{00000000-0006-0000-0200-000013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77" authorId="19" shapeId="0" xr:uid="{00000000-0006-0000-0200-000014000000}">
      <text>
        <t>[Threaded comment]
Your version of Excel allows you to read this threaded comment; however, any edits to it will get removed if the file is opened in a newer version of Excel. Learn more: https://go.microsoft.com/fwlink/?linkid=870924
Comment:
    List non-expendable items that will be purchased (Note: Organization’s own capitalization policy for classification of equipment should be used). Expendable items should be included in the “Supplies” category. Applicants should analyze the cost benefits of purchasing versus leasing equipment, especially high cost items and those
subject to rapid technological advances. Rented or leased equipment costs should be listed in the “Contractual” category. Explain how the equipment is necessary for the success of the project, and describe the procurement method to be used.</t>
      </text>
    </comment>
    <comment ref="E78" authorId="20" shapeId="0" xr:uid="{00000000-0006-0000-0200-000015000000}">
      <text>
        <t>[Threaded comment]
Your version of Excel allows you to read this threaded comment; however, any edits to it will get removed if the file is opened in a newer version of Excel. Learn more: https://go.microsoft.com/fwlink/?linkid=870924
Comment:
    Enter the total # of itmes to be purchased.</t>
      </text>
    </comment>
    <comment ref="F78" authorId="21" shapeId="0" xr:uid="{00000000-0006-0000-0200-000016000000}">
      <text>
        <t>[Threaded comment]
Your version of Excel allows you to read this threaded comment; however, any edits to it will get removed if the file is opened in a newer version of Excel. Learn more: https://go.microsoft.com/fwlink/?linkid=870924
Comment:
    Enter the cost of each equipment item.</t>
      </text>
    </comment>
    <comment ref="G78" authorId="22" shapeId="0" xr:uid="{00000000-0006-0000-0200-000017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
Total Cost= Unit Cost x # Items purchased</t>
      </text>
    </comment>
    <comment ref="H78" authorId="23" shapeId="0" xr:uid="{00000000-0006-0000-0200-000018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78" authorId="24" shapeId="0" xr:uid="{00000000-0006-0000-0200-000019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92" authorId="25" shapeId="0" xr:uid="{00000000-0006-0000-0200-00001A000000}">
      <text>
        <t>[Threaded comment]
Your version of Excel allows you to read this threaded comment; however, any edits to it will get removed if the file is opened in a newer version of Excel. Learn more: https://go.microsoft.com/fwlink/?linkid=870924
Comment:
    List items by type (office supplies, postage, training materials, copying paper, and expendible equipment items costing less than $5,000, such as books, hand held tape recorders) and show the basis for computation. Generally, supplies include any materials that are expendable or consumed during the course of the project.</t>
      </text>
    </comment>
    <comment ref="E93" authorId="26" shapeId="0" xr:uid="{00000000-0006-0000-0200-00001B000000}">
      <text>
        <t>[Threaded comment]
Your version of Excel allows you to read this threaded comment; however, any edits to it will get removed if the file is opened in a newer version of Excel. Learn more: https://go.microsoft.com/fwlink/?linkid=870924
Comment:
    Enter the total # of itmes to be purchased</t>
      </text>
    </comment>
    <comment ref="F93" authorId="27" shapeId="0" xr:uid="{00000000-0006-0000-0200-00001C000000}">
      <text>
        <t>[Threaded comment]
Your version of Excel allows you to read this threaded comment; however, any edits to it will get removed if the file is opened in a newer version of Excel. Learn more: https://go.microsoft.com/fwlink/?linkid=870924
Comment:
    Enter the cost of each equipment item, for example $30 for printer ink and $110.</t>
      </text>
    </comment>
    <comment ref="G93" authorId="28" shapeId="0" xr:uid="{00000000-0006-0000-0200-00001D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
Total Cost= Unit Cost x # Items purchased</t>
      </text>
    </comment>
    <comment ref="H93" authorId="29" shapeId="0" xr:uid="{00000000-0006-0000-0200-00001E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93" authorId="30" shapeId="0" xr:uid="{00000000-0006-0000-0200-00001F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116" authorId="31" shapeId="0" xr:uid="{00000000-0006-0000-0200-000020000000}">
      <text>
        <t>[Threaded comment]
Your version of Excel allows you to read this threaded comment; however, any edits to it will get removed if the file is opened in a newer version of Excel. Learn more: https://go.microsoft.com/fwlink/?linkid=870924
Comment:
    Provide a description of the product or service to be procured by contract and an estimate of the cost. Applicants are encouraged to promote free and open competition in awarding contracts. A sole source contract may not be awarded to a commercial organization that is ineligible to receive a direct award.</t>
      </text>
    </comment>
    <comment ref="H117" authorId="32" shapeId="0" xr:uid="{00000000-0006-0000-0200-000021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17" authorId="33" shapeId="0" xr:uid="{00000000-0006-0000-0200-000022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135" authorId="34" shapeId="0" xr:uid="{00000000-0006-0000-0200-000023000000}">
      <text>
        <t>[Threaded comment]
Your version of Excel allows you to read this threaded comment; however, any edits to it will get removed if the file is opened in a newer version of Excel. Learn more: https://go.microsoft.com/fwlink/?linkid=870924
Comment:
    Other Costs – List items (e.g., rent, reproduction, telephone, janitorial or security services). The basis field is a text field to describe the quantity such as square footage, months, etc. by major type and the basis of the computation. For example, provide the square footage and the cost per square foot for rent or provide a monthly rental cost and how many months.</t>
      </text>
    </comment>
    <comment ref="C136" authorId="35" shapeId="0" xr:uid="{00000000-0006-0000-0200-000024000000}">
      <text>
        <t>[Threaded comment]
Your version of Excel allows you to read this threaded comment; however, any edits to it will get removed if the file is opened in a newer version of Excel. Learn more: https://go.microsoft.com/fwlink/?linkid=870924
Comment:
    Enter the Quantity</t>
      </text>
    </comment>
    <comment ref="D136" authorId="36" shapeId="0" xr:uid="{00000000-0006-0000-0200-000025000000}">
      <text>
        <t>[Threaded comment]
Your version of Excel allows you to read this threaded comment; however, any edits to it will get removed if the file is opened in a newer version of Excel. Learn more: https://go.microsoft.com/fwlink/?linkid=870924
Comment:
    Enter the basis of the cost (i.e., sq.ft., hourly, etc.)</t>
      </text>
    </comment>
    <comment ref="E136" authorId="37" shapeId="0" xr:uid="{00000000-0006-0000-0200-000026000000}">
      <text>
        <t>[Threaded comment]
Your version of Excel allows you to read this threaded comment; however, any edits to it will get removed if the file is opened in a newer version of Excel. Learn more: https://go.microsoft.com/fwlink/?linkid=870924
Comment:
    Enter the cost of the item.</t>
      </text>
    </comment>
    <comment ref="F136" authorId="38" shapeId="0" xr:uid="{00000000-0006-0000-0200-000027000000}">
      <text>
        <t>[Threaded comment]
Your version of Excel allows you to read this threaded comment; however, any edits to it will get removed if the file is opened in a newer version of Excel. Learn more: https://go.microsoft.com/fwlink/?linkid=870924
Comment:
    Enter the length of time if appropriate.</t>
      </text>
    </comment>
    <comment ref="G136" authorId="39" shapeId="0" xr:uid="{00000000-0006-0000-0200-000028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Other Direct Costs.
Total Cost= Quantity x Cost x Length of Time.</t>
      </text>
    </comment>
    <comment ref="H136" authorId="40" shapeId="0" xr:uid="{00000000-0006-0000-0200-000029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36" authorId="41" shapeId="0" xr:uid="{00000000-0006-0000-0200-00002A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E157" authorId="42" shapeId="0" xr:uid="{00000000-0006-0000-0200-00002B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F157" authorId="43" shapeId="0" xr:uid="{DE498A93-DD02-46B9-A984-0360992578A4}">
      <text>
        <t>[Threaded comment]
Your version of Excel allows you to read this threaded comment; however, any edits to it will get removed if the file is opened in a newer version of Excel. Learn more: https://go.microsoft.com/fwlink/?linkid=870924
Comment:
    The approved cost rate for this indirect cost.</t>
      </text>
    </comment>
    <comment ref="H157" authorId="44" shapeId="0" xr:uid="{5F71D123-CDD6-49ED-80E1-FDF99E1EE5A2}">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57" authorId="45" shapeId="0" xr:uid="{036A6B09-D637-481C-AC84-EFD554610D91}">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tc={03D12292-AB2C-46A7-94D1-B8EEF1354760}</author>
    <author>tc={31ECD8B7-44DE-4E7C-9686-4EAF26D7A442}</author>
    <author>tc={031E385B-EDE9-4BD4-89A9-3F6E80D095B0}</author>
    <author>tc={2EB491DC-E322-4518-B7C3-52F987F59610}</author>
    <author>tc={49AFAD8B-D9ED-47D5-9246-FAAF0AEA1ECB}</author>
    <author>tc={AA5BBD7B-6BAB-43EA-A1D8-B88CC85726DF}</author>
    <author>tc={660A5BC0-4D44-41B6-AE16-558BAE849AF4}</author>
    <author>tc={2D4A4BD8-66DC-4A9A-8318-577F939FB738}</author>
    <author>tc={86A80AC6-26E0-4DF8-8431-16E48958FBE9}</author>
    <author>tc={43B65546-4148-49A1-A284-995EF9ADE76B}</author>
    <author>tc={196BA565-D693-4D82-B173-E70D4DD1BAA9}</author>
    <author>tc={8B7EDDBB-AFD8-4C35-8069-4D37DF5D2358}</author>
    <author>tc={C0F30315-7CCD-44EB-A4F2-2C7C0E5B5B5C}</author>
    <author>tc={600CFBEA-B27D-4127-8B8B-059456CB7358}</author>
    <author>tc={2DF7F9B4-8375-4C0B-9AC3-4164861E1AF4}</author>
    <author>tc={0800B33B-77B5-492F-B64F-51CEA15B5617}</author>
    <author>tc={71668460-1008-44EA-8AFC-F9CB4C436AA5}</author>
    <author>tc={F33F08E7-0F37-472B-89A6-2B3BB16BA22B}</author>
    <author>tc={C6377BD1-0688-4165-B370-89D2E1E529DD}</author>
    <author>tc={80111954-9774-4C95-AD9A-D34117A9955F}</author>
    <author>tc={83BD2BFB-C0CA-4482-8734-2BB2D431ADD4}</author>
    <author>tc={209E8EDC-E0F9-480C-9B52-C5C234BE25D2}</author>
    <author>tc={D861EB91-AE82-4288-8B62-59A415B7B6F3}</author>
    <author>tc={0D2C5357-A6D1-4555-9126-B0E8B9839177}</author>
    <author>tc={E158EBCE-F56E-4F08-B7D2-0A2713470CBB}</author>
    <author>tc={D3948D55-3C38-4AA0-80BE-A4369B2195C5}</author>
    <author>tc={4B8B74E8-313C-4B2D-ADDB-0FFF8429571D}</author>
    <author>tc={9A244094-CE55-4438-866C-5CDF6AA43355}</author>
    <author>tc={0412156F-EC39-4BE2-8565-39CB9A5CF26C}</author>
    <author>tc={63FE8274-FFEC-49EB-9BEB-40500D307644}</author>
    <author>tc={1A2F3C27-4365-4004-837F-A1281BA68F0B}</author>
    <author>tc={83C84229-9891-4025-8D84-C6B3371F4547}</author>
    <author>tc={A3B0386F-AE65-4E76-8668-071A7B59DCB2}</author>
    <author>tc={C5485570-2658-4B05-AE9A-533B37C08464}</author>
    <author>tc={F164AD50-EB33-44F0-8C1D-22EE80CC4352}</author>
    <author>tc={B8083630-831C-496A-80AD-E4C808DEF712}</author>
    <author>tc={53FE864F-E9E9-4542-B1CF-8D7FE7CE79BA}</author>
    <author>tc={5F51DA59-B4E0-4773-93F8-410E37E1945A}</author>
    <author>tc={0314D708-447B-4E1A-B135-5A8F40C1D6BD}</author>
    <author>tc={70BAACBF-E114-45EA-8B7E-F74F66BDAB55}</author>
    <author>tc={A61C0540-95A6-489F-B910-F00EC854FAE6}</author>
    <author>tc={27F95FDF-0697-49C7-85D1-90AB003A9BDD}</author>
    <author>tc={4C2802B0-B9FB-45DE-94EE-2C841E8C5A5D}</author>
    <author>tc={94B28279-F4A1-4244-926A-9636691B0DE9}</author>
    <author>tc={914BCF0C-848E-41FA-843B-4DDD55F818C5}</author>
    <author>tc={BDB2205D-6390-4331-9545-D8DCA90597A7}</author>
  </authors>
  <commentList>
    <comment ref="C7" authorId="0" shapeId="0" xr:uid="{00000000-0006-0000-0300-000001000000}">
      <text>
        <t>[Threaded comment]
Your version of Excel allows you to read this threaded comment; however, any edits to it will get removed if the file is opened in a newer version of Excel. Learn more: https://go.microsoft.com/fwlink/?linkid=870924
Comment:
    Enter the employees salary. This value can be entered as hourly, weekly, monthly, yearly.</t>
      </text>
    </comment>
    <comment ref="E7" authorId="1" shapeId="0" xr:uid="{00000000-0006-0000-0300-000002000000}">
      <text>
        <t>[Threaded comment]
Your version of Excel allows you to read this threaded comment; however, any edits to it will get removed if the file is opened in a newer version of Excel. Learn more: https://go.microsoft.com/fwlink/?linkid=870924
Comment:
    Use this field for hourly employees only. Enter the number of hours they will work on the project. The total number of work hours in a year is 2040.</t>
      </text>
    </comment>
    <comment ref="F7" authorId="2" shapeId="0" xr:uid="{00000000-0006-0000-0300-000003000000}">
      <text>
        <t>[Threaded comment]
Your version of Excel allows you to read this threaded comment; however, any edits to it will get removed if the file is opened in a newer version of Excel. Learn more: https://go.microsoft.com/fwlink/?linkid=870924
Comment:
    Enter the percentage the individual will be working on the proposed project.  If the employee is full time enter 100%. This is not needed for hourly employees.</t>
      </text>
    </comment>
    <comment ref="G7" authorId="3" shapeId="0" xr:uid="{00000000-0006-0000-0300-000004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to be paid to this employee over the lfe of the program. 
Total Cost= Salary * Time Worked * Percentage of Time</t>
      </text>
    </comment>
    <comment ref="H7" authorId="4" shapeId="0" xr:uid="{00000000-0006-0000-0300-000005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7" authorId="5" shapeId="0" xr:uid="{00000000-0006-0000-0300-000006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26" authorId="6" shapeId="0" xr:uid="{00000000-0006-0000-0300-000007000000}">
      <text>
        <t>[Threaded comment]
Your version of Excel allows you to read this threaded comment; however, any edits to it will get removed if the file is opened in a newer version of Excel. Learn more: https://go.microsoft.com/fwlink/?linkid=870924
Comment:
    Fringe benefits should be based on actual known costs or an approved negotiated rate by a federal agency. If not based on apporved negotiated rate, list the composition of the fringe benefit package. Fringe benefits are for the personnel listed in the budget category (A) and only for the percentage of time devoted to the project. All requested information must be included in the budget detail worksheet and budget narrative.</t>
      </text>
    </comment>
    <comment ref="D27" authorId="7" shapeId="0" xr:uid="{00000000-0006-0000-0300-000008000000}">
      <text>
        <t>[Threaded comment]
Your version of Excel allows you to read this threaded comment; however, any edits to it will get removed if the file is opened in a newer version of Excel. Learn more: https://go.microsoft.com/fwlink/?linkid=870924
Comment:
    Enter the cost base for each employee listed in secion "A. Personnel" that will support the project. The salary value may be the Total cost value calculated for the specific employee. This is calculated by multiplying the salary by the time on the project.</t>
      </text>
    </comment>
    <comment ref="G27" authorId="8" shapeId="0" xr:uid="{00000000-0006-0000-0300-000009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to be paid to this employee over the lfe of the program. 
Total Cost= Salary * Time Worked * Percentage of Time</t>
      </text>
    </comment>
    <comment ref="H27" authorId="9" shapeId="0" xr:uid="{00000000-0006-0000-0300-00000A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27" authorId="10" shapeId="0" xr:uid="{00000000-0006-0000-0300-00000B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46" authorId="11" shapeId="0" xr:uid="{00000000-0006-0000-0300-00000C000000}">
      <text>
        <t>[Threaded comment]
Your version of Excel allows you to read this threaded comment; however, any edits to it will get removed if the file is opened in a newer version of Excel. Learn more: https://go.microsoft.com/fwlink/?linkid=870924
Comment:
    Itemize travel expenses of staff (e.g. training, consultations, client meetings, etc.). Describe the purpose of each travel expenditure in reference to the project objectives. Show the basis of the computation (e.g. three people to 3 day training at $X airfare, $X lodging, $X subsistence). Identify the location of travel if known or if unknown, indicate location to be “determined”. Indicate whether the applicant’s formal written travel policy or the Federal Travel Regulations are followed.  All requested information should be entered into the worksheet and budget narrative.</t>
      </text>
    </comment>
    <comment ref="C47" authorId="12" shapeId="0" xr:uid="{00000000-0006-0000-0300-00000D000000}">
      <text>
        <t>[Threaded comment]
Your version of Excel allows you to read this threaded comment; however, any edits to it will get removed if the file is opened in a newer version of Excel. Learn more: https://go.microsoft.com/fwlink/?linkid=870924
Comment:
    Enter the cost of the travel item. For example the cost of single round trip airline ticket, the reimbursement of a mile of car travel, or the per night cost of a hotel stay.</t>
      </text>
    </comment>
    <comment ref="D47" authorId="13" shapeId="0" xr:uid="{00000000-0006-0000-0300-00000E000000}">
      <text>
        <t>[Threaded comment]
Your version of Excel allows you to read this threaded comment; however, any edits to it will get removed if the file is opened in a newer version of Excel. Learn more: https://go.microsoft.com/fwlink/?linkid=870924
Comment:
    Enter the distance traveled or the duration of the stay. For example, the number of days that per diem will be claimed or the number of miles traveled by car.</t>
      </text>
    </comment>
    <comment ref="E47" authorId="14" shapeId="0" xr:uid="{00000000-0006-0000-0300-00000F000000}">
      <text>
        <t>[Threaded comment]
Your version of Excel allows you to read this threaded comment; however, any edits to it will get removed if the file is opened in a newer version of Excel. Learn more: https://go.microsoft.com/fwlink/?linkid=870924
Comment:
    Enter the number of staff that will be claiming travel expenses. For example, the number of employees staying in a hotel, or the number of employees being reimbursed for car travel.</t>
      </text>
    </comment>
    <comment ref="F47" authorId="15" shapeId="0" xr:uid="{00000000-0006-0000-0300-000010000000}">
      <text>
        <t>[Threaded comment]
Your version of Excel allows you to read this threaded comment; however, any edits to it will get removed if the file is opened in a newer version of Excel. Learn more: https://go.microsoft.com/fwlink/?linkid=870924
Comment:
    Enter the number of trips that will be taken over the budget period.</t>
      </text>
    </comment>
    <comment ref="G47" authorId="16" shapeId="0" xr:uid="{00000000-0006-0000-0300-000011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t>
      </text>
    </comment>
    <comment ref="H47" authorId="17" shapeId="0" xr:uid="{00000000-0006-0000-0300-000012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47" authorId="18" shapeId="0" xr:uid="{00000000-0006-0000-0300-000013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76" authorId="19" shapeId="0" xr:uid="{00000000-0006-0000-0300-000014000000}">
      <text>
        <t>[Threaded comment]
Your version of Excel allows you to read this threaded comment; however, any edits to it will get removed if the file is opened in a newer version of Excel. Learn more: https://go.microsoft.com/fwlink/?linkid=870924
Comment:
    List non-expendable items that will be purchased (Note: Organization’s own capitalization policy for classification of equipment should be used). Expendable items should be included in the “Supplies” category. Applicants should analyze the cost benefits of purchasing versus leasing equipment, especially high cost items and those
subject to rapid technological advances. Rented or leased equipment costs should be listed in the “Contractual” category. Explain how the equipment is necessary for the success of the project, and describe the procurement method to be used.</t>
      </text>
    </comment>
    <comment ref="E77" authorId="20" shapeId="0" xr:uid="{00000000-0006-0000-0300-000015000000}">
      <text>
        <t>[Threaded comment]
Your version of Excel allows you to read this threaded comment; however, any edits to it will get removed if the file is opened in a newer version of Excel. Learn more: https://go.microsoft.com/fwlink/?linkid=870924
Comment:
    Enter the total # of itmes to be purchased.</t>
      </text>
    </comment>
    <comment ref="F77" authorId="21" shapeId="0" xr:uid="{00000000-0006-0000-0300-000016000000}">
      <text>
        <t>[Threaded comment]
Your version of Excel allows you to read this threaded comment; however, any edits to it will get removed if the file is opened in a newer version of Excel. Learn more: https://go.microsoft.com/fwlink/?linkid=870924
Comment:
    Enter the cost of each equipment item.</t>
      </text>
    </comment>
    <comment ref="G77" authorId="22" shapeId="0" xr:uid="{00000000-0006-0000-0300-000017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
Total Cost= Unit Cost x # Items purchased</t>
      </text>
    </comment>
    <comment ref="H77" authorId="23" shapeId="0" xr:uid="{00000000-0006-0000-0300-000018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77" authorId="24" shapeId="0" xr:uid="{00000000-0006-0000-0300-000019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91" authorId="25" shapeId="0" xr:uid="{00000000-0006-0000-0300-00001A000000}">
      <text>
        <t>[Threaded comment]
Your version of Excel allows you to read this threaded comment; however, any edits to it will get removed if the file is opened in a newer version of Excel. Learn more: https://go.microsoft.com/fwlink/?linkid=870924
Comment:
    List items by type (office supplies, postage, training materials, copying paper, and expendible equipment items costing less than $5,000, such as books, hand held tape recorders) and show the basis for computation. Generally, supplies include any materials that are expendable or consumed during the course of the project.</t>
      </text>
    </comment>
    <comment ref="E92" authorId="26" shapeId="0" xr:uid="{00000000-0006-0000-0300-00001B000000}">
      <text>
        <t>[Threaded comment]
Your version of Excel allows you to read this threaded comment; however, any edits to it will get removed if the file is opened in a newer version of Excel. Learn more: https://go.microsoft.com/fwlink/?linkid=870924
Comment:
    Enter the total # of itmes to be purchased</t>
      </text>
    </comment>
    <comment ref="F92" authorId="27" shapeId="0" xr:uid="{00000000-0006-0000-0300-00001C000000}">
      <text>
        <t>[Threaded comment]
Your version of Excel allows you to read this threaded comment; however, any edits to it will get removed if the file is opened in a newer version of Excel. Learn more: https://go.microsoft.com/fwlink/?linkid=870924
Comment:
    Enter the cost of each equipment item, for example $30 for printer ink and $110.</t>
      </text>
    </comment>
    <comment ref="G92" authorId="28" shapeId="0" xr:uid="{00000000-0006-0000-0300-00001D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travel reimbursement.
Total Cost= Unit Cost x # Items purchased</t>
      </text>
    </comment>
    <comment ref="H92" authorId="29" shapeId="0" xr:uid="{00000000-0006-0000-0300-00001E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92" authorId="30" shapeId="0" xr:uid="{00000000-0006-0000-0300-00001F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115" authorId="31" shapeId="0" xr:uid="{00000000-0006-0000-0300-000020000000}">
      <text>
        <t>[Threaded comment]
Your version of Excel allows you to read this threaded comment; however, any edits to it will get removed if the file is opened in a newer version of Excel. Learn more: https://go.microsoft.com/fwlink/?linkid=870924
Comment:
    Provide a description of the product or service to be procured by contract and an estimate of the cost. Applicants are encouraged to promote free and open competition in awarding contracts. A sole source contract may not be awarded to a commercial organization that is ineligible to receive a direct award.</t>
      </text>
    </comment>
    <comment ref="H116" authorId="32" shapeId="0" xr:uid="{00000000-0006-0000-0300-000021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16" authorId="33" shapeId="0" xr:uid="{00000000-0006-0000-0300-000022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A134" authorId="34" shapeId="0" xr:uid="{00000000-0006-0000-0300-000023000000}">
      <text>
        <t>[Threaded comment]
Your version of Excel allows you to read this threaded comment; however, any edits to it will get removed if the file is opened in a newer version of Excel. Learn more: https://go.microsoft.com/fwlink/?linkid=870924
Comment:
    Other Costs – List items (e.g., rent, reproduction, telephone, janitorial or security services). The basis field is a text field to describe the quantity such as square footage, months, etc. by major type and the basis of the computation. For example, provide the square footage and the cost per square foot for rent or provide a monthly rental cost and how many months.</t>
      </text>
    </comment>
    <comment ref="C135" authorId="35" shapeId="0" xr:uid="{00000000-0006-0000-0300-000024000000}">
      <text>
        <t>[Threaded comment]
Your version of Excel allows you to read this threaded comment; however, any edits to it will get removed if the file is opened in a newer version of Excel. Learn more: https://go.microsoft.com/fwlink/?linkid=870924
Comment:
    Enter the Quantity</t>
      </text>
    </comment>
    <comment ref="D135" authorId="36" shapeId="0" xr:uid="{00000000-0006-0000-0300-000025000000}">
      <text>
        <t>[Threaded comment]
Your version of Excel allows you to read this threaded comment; however, any edits to it will get removed if the file is opened in a newer version of Excel. Learn more: https://go.microsoft.com/fwlink/?linkid=870924
Comment:
    Enter the basis of the cost (i.e., sq.ft., hourly, etc.)</t>
      </text>
    </comment>
    <comment ref="E135" authorId="37" shapeId="0" xr:uid="{00000000-0006-0000-0300-000026000000}">
      <text>
        <t>[Threaded comment]
Your version of Excel allows you to read this threaded comment; however, any edits to it will get removed if the file is opened in a newer version of Excel. Learn more: https://go.microsoft.com/fwlink/?linkid=870924
Comment:
    Enter the cost of the item.</t>
      </text>
    </comment>
    <comment ref="F135" authorId="38" shapeId="0" xr:uid="{00000000-0006-0000-0300-000027000000}">
      <text>
        <t>[Threaded comment]
Your version of Excel allows you to read this threaded comment; however, any edits to it will get removed if the file is opened in a newer version of Excel. Learn more: https://go.microsoft.com/fwlink/?linkid=870924
Comment:
    Enter the length of time if appropriate.</t>
      </text>
    </comment>
    <comment ref="G135" authorId="39" shapeId="0" xr:uid="{00000000-0006-0000-0300-000028000000}">
      <text>
        <t>[Threaded comment]
Your version of Excel allows you to read this threaded comment; however, any edits to it will get removed if the file is opened in a newer version of Excel. Learn more: https://go.microsoft.com/fwlink/?linkid=870924
Comment:
    Total cost is the calculated value of the data provided and should match the total amount paid for Other Direct Costs.
Total Cost= Quantity x Cost x Length of Time.</t>
      </text>
    </comment>
    <comment ref="H135" authorId="40" shapeId="0" xr:uid="{00000000-0006-0000-0300-000029000000}">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35" authorId="41" shapeId="0" xr:uid="{00000000-0006-0000-0300-00002A000000}">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 ref="E156" authorId="42" shapeId="0" xr:uid="{4C2802B0-B9FB-45DE-94EE-2C841E8C5A5D}">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F156" authorId="43" shapeId="0" xr:uid="{94B28279-F4A1-4244-926A-9636691B0DE9}">
      <text>
        <t>[Threaded comment]
Your version of Excel allows you to read this threaded comment; however, any edits to it will get removed if the file is opened in a newer version of Excel. Learn more: https://go.microsoft.com/fwlink/?linkid=870924
Comment:
    The approved cost rate for this indirect cost.</t>
      </text>
    </comment>
    <comment ref="H156" authorId="44" shapeId="0" xr:uid="{914BCF0C-848E-41FA-843B-4DDD55F818C5}">
      <text>
        <t>[Threaded comment]
Your version of Excel allows you to read this threaded comment; however, any edits to it will get removed if the file is opened in a newer version of Excel. Learn more: https://go.microsoft.com/fwlink/?linkid=870924
Comment:
    The amount requested from the sponsoring program office.</t>
      </text>
    </comment>
    <comment ref="I156" authorId="45" shapeId="0" xr:uid="{BDB2205D-6390-4331-9545-D8DCA90597A7}">
      <text>
        <t>[Threaded comment]
Your version of Excel allows you to read this threaded comment; however, any edits to it will get removed if the file is opened in a newer version of Excel. Learn more: https://go.microsoft.com/fwlink/?linkid=870924
Comment:
    The non-federal amount is the amount not requested from sponsoring program office. If all project funds are being requested the amount entered should be $0.</t>
      </text>
    </comment>
  </commentList>
</comments>
</file>

<file path=xl/sharedStrings.xml><?xml version="1.0" encoding="utf-8"?>
<sst xmlns="http://schemas.openxmlformats.org/spreadsheetml/2006/main" count="407" uniqueCount="188">
  <si>
    <t>Budget Detail Worksheet</t>
  </si>
  <si>
    <t>A. Personnel Services</t>
  </si>
  <si>
    <t>B. Fringe Benefits</t>
  </si>
  <si>
    <t>C. Travel</t>
  </si>
  <si>
    <t>D. Equipment</t>
  </si>
  <si>
    <t>E. Supplies</t>
  </si>
  <si>
    <t>F. Contractual</t>
  </si>
  <si>
    <t>G. Other Direct Costs</t>
  </si>
  <si>
    <t>H. Indirect</t>
  </si>
  <si>
    <t xml:space="preserve">A. Personnel </t>
  </si>
  <si>
    <t>Name</t>
  </si>
  <si>
    <t xml:space="preserve">Position </t>
  </si>
  <si>
    <t xml:space="preserve">Salary </t>
  </si>
  <si>
    <t>Rate</t>
  </si>
  <si>
    <t>Hours</t>
  </si>
  <si>
    <t>Percentage of Time</t>
  </si>
  <si>
    <t>Total Cost</t>
  </si>
  <si>
    <t>Federal Request</t>
  </si>
  <si>
    <t>Non-Federal</t>
  </si>
  <si>
    <t>In-Kind</t>
  </si>
  <si>
    <t>Program Income</t>
  </si>
  <si>
    <t>Total Request</t>
  </si>
  <si>
    <t>Yearly</t>
  </si>
  <si>
    <t>Administrative Assistant</t>
  </si>
  <si>
    <t>Hourly</t>
  </si>
  <si>
    <t>Totals</t>
  </si>
  <si>
    <t xml:space="preserve">Narrative </t>
  </si>
  <si>
    <t>Base</t>
  </si>
  <si>
    <t>John Doe- Executive Director</t>
  </si>
  <si>
    <t>Janet Doe- WBC Director</t>
  </si>
  <si>
    <t>Alex Doe- Business Counselor</t>
  </si>
  <si>
    <t>Our fringe benefits rate is 25% and covers the following items: FICA (7.65%), Workers Comp (1.35%), Health Insurance (11%), Retirement (5%)</t>
  </si>
  <si>
    <r>
      <t xml:space="preserve">Purpose of Travel and Location 
</t>
    </r>
    <r>
      <rPr>
        <b/>
        <sz val="9"/>
        <color theme="1"/>
        <rFont val="Source Sans Pro"/>
        <family val="2"/>
      </rPr>
      <t>(Indicate the purpose of the trip and the travel destination)</t>
    </r>
  </si>
  <si>
    <r>
      <t xml:space="preserve">Type of Expense
</t>
    </r>
    <r>
      <rPr>
        <b/>
        <sz val="9"/>
        <color theme="1"/>
        <rFont val="Source Sans Pro"/>
        <family val="2"/>
      </rPr>
      <t>(Lodging, meals, etc.)</t>
    </r>
  </si>
  <si>
    <t>Cost</t>
  </si>
  <si>
    <t>Quanity</t>
  </si>
  <si>
    <t># of Staff</t>
  </si>
  <si>
    <t># of Trips</t>
  </si>
  <si>
    <t>WBC Director Field Travel</t>
  </si>
  <si>
    <t>Mileage</t>
  </si>
  <si>
    <t>Business Counselor Trainingg Travel</t>
  </si>
  <si>
    <t>AWBC Training Conference</t>
  </si>
  <si>
    <t>Transportation</t>
  </si>
  <si>
    <t>Lodging</t>
  </si>
  <si>
    <t xml:space="preserve">The WBC Director and Business Counselor will use their own vehicles for local travel related to providing services to entrepreneurs. The WBC Business Counselor will generate a modest amount of Program Income from the training events to which she is traveling. There will be 20 roundtrips of 10 miles each. 
The WBC Director and Business Counselor will attend the AWBC Conference. Lodging is for 5 days, for two staff. </t>
  </si>
  <si>
    <t>Item</t>
  </si>
  <si>
    <t># of Items</t>
  </si>
  <si>
    <t>Unit Cost</t>
  </si>
  <si>
    <t>Printer</t>
  </si>
  <si>
    <t>File cabinet</t>
  </si>
  <si>
    <t>General Office Supplies</t>
  </si>
  <si>
    <t xml:space="preserve">The Project Manager will need to print reports and documentation for client files. A locking file cabinet is needed to maintain client records. General Office supplies will be used by all project personnel and will include: pens, paper, binder clips, binders, and other basic supplies. Office supplies are estimated at $150 per month. This amount was based on other projects of this size that we've previously implemented. </t>
  </si>
  <si>
    <r>
      <rPr>
        <b/>
        <sz val="11"/>
        <color theme="1"/>
        <rFont val="Source Sans Pro"/>
        <family val="2"/>
      </rPr>
      <t>Description</t>
    </r>
    <r>
      <rPr>
        <sz val="11"/>
        <color theme="1"/>
        <rFont val="Calibri"/>
        <family val="2"/>
        <scheme val="minor"/>
      </rPr>
      <t xml:space="preserve">
</t>
    </r>
    <r>
      <rPr>
        <sz val="8"/>
        <color theme="1"/>
        <rFont val="Calibri"/>
        <family val="2"/>
        <scheme val="minor"/>
      </rPr>
      <t xml:space="preserve">Provide a description of the product or service to be procured by contract and an estimate of the cost. Applicants are encouraged to promote free and open competition in awarding contracts. A sole source contract may not be awarded to a commercial organization that is ineligible to receive a direct award. </t>
    </r>
  </si>
  <si>
    <r>
      <rPr>
        <b/>
        <sz val="11"/>
        <color theme="1"/>
        <rFont val="Calibri"/>
        <family val="2"/>
        <scheme val="minor"/>
      </rPr>
      <t>Purpose</t>
    </r>
    <r>
      <rPr>
        <sz val="11"/>
        <color theme="1"/>
        <rFont val="Calibri"/>
        <family val="2"/>
        <scheme val="minor"/>
      </rPr>
      <t xml:space="preserve">
</t>
    </r>
    <r>
      <rPr>
        <sz val="11"/>
        <color theme="1"/>
        <rFont val="Source Sans Pro"/>
        <family val="2"/>
      </rPr>
      <t>Describe the purpose of the contract</t>
    </r>
  </si>
  <si>
    <t>ABC Strategy Services</t>
  </si>
  <si>
    <t>Provide the Build MY Business Training</t>
  </si>
  <si>
    <t xml:space="preserve">ABC Strategy Services will conduct the Build my Business Training Program. The training has a cost of $20 and will be engaged by 100 entrepreneurs. </t>
  </si>
  <si>
    <r>
      <t xml:space="preserve">Description
</t>
    </r>
    <r>
      <rPr>
        <sz val="9"/>
        <color theme="1"/>
        <rFont val="Calibri"/>
        <family val="2"/>
        <scheme val="minor"/>
      </rPr>
      <t>Other Costs – List items (e.g., rent, reproduction, telephone, janitorial or security services). The basis field is a text field to describe the quantity such as square footage, months, etc. by major type and the basis of the computation. For example, provide the square footage and the cost per square foot for rent or provide a monthly rental cost and how many months.</t>
    </r>
  </si>
  <si>
    <t>Quantity</t>
  </si>
  <si>
    <t>Basis</t>
  </si>
  <si>
    <t>Length of Time</t>
  </si>
  <si>
    <t>Rent</t>
  </si>
  <si>
    <t>sq. ft</t>
  </si>
  <si>
    <t>Telephone</t>
  </si>
  <si>
    <t>Monthly Rate</t>
  </si>
  <si>
    <t>Reproduction</t>
  </si>
  <si>
    <t>per copy</t>
  </si>
  <si>
    <t>Postage</t>
  </si>
  <si>
    <t>Newsletter</t>
  </si>
  <si>
    <t xml:space="preserve">Rent is charged at $2.50 per sqq.ft. per month.
Telephone is based up $50 per month for 12 months.
Reproduction is based on 500 copies for 12 months. 
Postage is for mailing a quarterly newsletter for 1,000 recipients. </t>
  </si>
  <si>
    <t xml:space="preserve">H. Indirect </t>
  </si>
  <si>
    <t xml:space="preserve">Description </t>
  </si>
  <si>
    <t>Indirect Cost Rate</t>
  </si>
  <si>
    <t>Indirect Costs</t>
  </si>
  <si>
    <t>Budget Category Descriptions:</t>
  </si>
  <si>
    <t>Personnel</t>
  </si>
  <si>
    <t xml:space="preserve">List each position by title and name of employee, if available. Show the annual salary rate and the percentage of time to be devoted to the project. Compensation paid for employees engaged in grant activities must be consistent with that paid for similar work within the applicant organization. In the budget narrative, include a description of the responsibilities and duties of each position in relationship to fulfilling the project goals and objectives. All requested information must be included in the budget detail worksheet and budget narrative.
</t>
  </si>
  <si>
    <t>Fringe Benefits</t>
  </si>
  <si>
    <t>Fringe benefits should be based on actual known costs or an approved negotiated rate by a Federal agency. If not based on an approved negotiated rate, list the composition of the fringe benefit package. Fringe benefits are for the personnel listed in the budget category (A) and only for the percentage of time devoted to the project. All requested information must be included in the budget detail worksheet and budget narrative.</t>
  </si>
  <si>
    <t>Travel</t>
  </si>
  <si>
    <t xml:space="preserve">Itemize travel expenses of staff personnel (e.g. staff to training, field interviews, advisory group meeting, etc.). Describe the purpose of each travel expenditure in reference to the project objectives. Show the basis of computation (e.g., six people to 3-day training at $X airfare, $X lodging, $X subsistence). In training projects, travel and meals for trainees should be listed separately. Show the number of trainees and the unit costs involved. Identify the location of travel, if known; or if unknown, indicate "location to be determined." Indicate whether applicant's formal written travel policy or the Federal Travel Regulations are followed. </t>
  </si>
  <si>
    <t>Equipment</t>
  </si>
  <si>
    <r>
      <t>List non-expendable items that are to be purchased (</t>
    </r>
    <r>
      <rPr>
        <sz val="9"/>
        <color indexed="10"/>
        <rFont val="Calibri"/>
        <family val="2"/>
      </rPr>
      <t>Note</t>
    </r>
    <r>
      <rPr>
        <sz val="9"/>
        <color indexed="8"/>
        <rFont val="Calibri"/>
        <family val="2"/>
      </rPr>
      <t xml:space="preserve">: Organization's own capitalization policy for classification of equipment should be used). </t>
    </r>
    <r>
      <rPr>
        <u/>
        <sz val="9"/>
        <color indexed="8"/>
        <rFont val="Calibri"/>
        <family val="2"/>
      </rPr>
      <t>Expendable</t>
    </r>
    <r>
      <rPr>
        <sz val="9"/>
        <color indexed="8"/>
        <rFont val="Calibri"/>
        <family val="2"/>
      </rPr>
      <t xml:space="preserve"> items should be included in the "Supplies" category. Applicants should analyze the cost benefits of purchasing versus leasing equipment, especially high cost items and those subject to rapid technological advances. </t>
    </r>
    <r>
      <rPr>
        <sz val="9"/>
        <color rgb="FFFF0000"/>
        <rFont val="Calibri"/>
        <family val="2"/>
      </rPr>
      <t>Rented or leased equipment costs should be listed in the “Contracts” data fields under the “Subawards (Subgrants)/Procurement Contracts" category.</t>
    </r>
    <r>
      <rPr>
        <sz val="9"/>
        <color indexed="8"/>
        <rFont val="Calibri"/>
        <family val="2"/>
      </rPr>
      <t xml:space="preserve"> In the budget narrative, explain how the equipment is necessary for the success of the project, and describe the procurement method to be used. All requested information must be included in the budget detail worksheet and budget narrative.</t>
    </r>
  </si>
  <si>
    <t>Supplies</t>
  </si>
  <si>
    <t>List items by type (office supplies, postage, training materials, copy paper, and expendable equipment items costing less than $5,000, such as books, hand held tape recorders) and show the basis for computation. Generally, supplies include any materials that are expendable or consumed during the course of the project. All requested information must be included in the budget detail worksheet and budget narrative.</t>
  </si>
  <si>
    <t>Procurement Contracts, &amp;
Consultant Fees</t>
  </si>
  <si>
    <r>
      <rPr>
        <b/>
        <sz val="9"/>
        <color indexed="8"/>
        <rFont val="Calibri"/>
        <family val="2"/>
      </rPr>
      <t>Procurement contracts (see “Contract” definition at 2 CFR 200.22):</t>
    </r>
    <r>
      <rPr>
        <sz val="9"/>
        <color indexed="8"/>
        <rFont val="Calibri"/>
        <family val="2"/>
      </rPr>
      <t xml:space="preserve"> Provide a description of the product or service to be procured by contract and an estimate of the cost.  Indicate whether the applicant’s formal, written Procurement Policy or the Federal Acquisition Regulation is followed.  Applicants are encouraged to promote free and open competition in awarding procurement contracts.  A separate justification must be provided for sole source procurements in excess of the Simplified Acquisition Threshold set in accordance with 41 U.S.C. 1908 (currently set at $150,000). For each consultant enter the name, if known, service to be provided, hourly or daily fee (8-hour day), and estimated time on the project. All requested information must be included in the budget detail worksheet and budget narrative.
</t>
    </r>
  </si>
  <si>
    <t>Other Costs</t>
  </si>
  <si>
    <t>List items (e.g., rent, reproduction, telephone, janitorial or security services, and investigative or confidential funds) by type and the basis of the computation. For example, provide the square footage and the cost per square foot for rent, or provide a monthly rental cost and how many months to rent. All requested information must be included in the budget detail worksheet and budget narrative.</t>
  </si>
  <si>
    <t xml:space="preserve">Indirect costs are allowed only if:  a) the applicant has a current, federally approved indirect cost rate; or b) the applicant is eligible to use and elects to use the “de minimis” indirect cost rate described in 2 C.F.R. 200.414(f).  (See paragraph D.1.b. in Appendix VII to Part 200—States and Local Government and Indian Tribe Indirect Cost Proposals for a description of entities that may not elect to use the “de minimis” rate.)  An applicant with a current, federally approved indirect cost rate must attach a  copy of the rate approval, (a fully-executed, negotiated agreement.  If the applicant does not have an approved rate, one can be requested by contacting the applicant’s cognizant Federal agency, which will review all documentation and approve a rate for the applicant organization, or if the applicant’s accounting system permits, costs may be allocated in the direct costs categories.  (Applicant Indian tribal governments, in particular, should review Appendix VII to Part 200—States and Local Government and Indian Tribe Indirect Cost Proposals regarding submission and documentation of indirect cost proposals.)  Narrative for any indirect costs should clearly state which direct costs the indirect cost agreement is being applied to.  All requested information must be included in the budget detail worksheet and budget narrative.
In order to use the “de minimis” indirect rate an applicant would need to attach written documentation to the application that advises SBA of both the applicant’s eligibility (to use the “de minimis” rate) and its election. If the applicant elects the de minimis method, costs must be consistently charged as either indirect or direct costs, but may not be double charged or inconsistently charged as both. In addition, if this method is chosen then it must be used consistently for all federal awards until such time as the applicant entity chooses to negotiate a federally approved indirect cost rate.
</t>
  </si>
  <si>
    <r>
      <t xml:space="preserve">Budget Detail Worksheet
</t>
    </r>
    <r>
      <rPr>
        <b/>
        <i/>
        <sz val="12"/>
        <color theme="0"/>
        <rFont val="Calibri"/>
        <family val="2"/>
        <scheme val="minor"/>
      </rPr>
      <t>OMB Approval NO.: 1121-0329
Expires 11/30/2020</t>
    </r>
  </si>
  <si>
    <t>Worksheet Instructions</t>
  </si>
  <si>
    <t>Purpose:</t>
  </si>
  <si>
    <t>The Budget Detail Worksheet is provided for your use in the preparation of the budget and budget narrative. All required information (including the budget narrative) must be provided. Any category of expense not applicable to your budget may be left blank.  Indicate any non-federal (match) amount in the appropriate category, if applicable.</t>
  </si>
  <si>
    <t>How to use this Workbook:</t>
  </si>
  <si>
    <r>
      <t xml:space="preserve">The workbook includes several different worksheets. The first worksheet (this one) is an instruction sheet; the next worksheet includes the budget detail worksheet and narrative for year 1.  
</t>
    </r>
    <r>
      <rPr>
        <b/>
        <sz val="9"/>
        <color indexed="8"/>
        <rFont val="Calibri"/>
        <family val="2"/>
      </rPr>
      <t>Step by Step Usage:</t>
    </r>
    <r>
      <rPr>
        <sz val="9"/>
        <color indexed="8"/>
        <rFont val="Calibri"/>
        <family val="2"/>
      </rPr>
      <t xml:space="preserve">
</t>
    </r>
    <r>
      <rPr>
        <sz val="9"/>
        <rFont val="Calibri"/>
        <family val="2"/>
      </rPr>
      <t>1. Please read and print this instruction page. It can be used as a reference while completing the rest of the document.
2. For each budget category, you can see a sample by viewing the 'Budget Detail Example Sheet'</t>
    </r>
    <r>
      <rPr>
        <b/>
        <sz val="9"/>
        <rFont val="Calibri"/>
        <family val="2"/>
      </rPr>
      <t>.</t>
    </r>
    <r>
      <rPr>
        <sz val="9"/>
        <rFont val="Calibri"/>
        <family val="2"/>
      </rPr>
      <t xml:space="preserve">
3. The 'Definitions' tab explains terms used in the instructions for the various budget categories.
4. </t>
    </r>
    <r>
      <rPr>
        <b/>
        <sz val="9"/>
        <rFont val="Calibri"/>
        <family val="2"/>
      </rPr>
      <t>Record Retention:</t>
    </r>
    <r>
      <rPr>
        <sz val="9"/>
        <rFont val="Calibri"/>
        <family val="2"/>
      </rPr>
      <t xml:space="preserve"> In accordance with the requirements set forth in </t>
    </r>
    <r>
      <rPr>
        <b/>
        <u/>
        <sz val="9"/>
        <rFont val="Calibri"/>
        <family val="2"/>
      </rPr>
      <t>2 CFR Part 200.333</t>
    </r>
    <r>
      <rPr>
        <sz val="9"/>
        <rFont val="Calibri"/>
        <family val="2"/>
      </rPr>
      <t>, all financial records, supporting documents, statistical records, and all other records pertinent to the award shall be retained by each organization for at least three years following the closure of the audit report covering the grant period.
5. The information disclosed in this form is subject to the Freedom of Information Act under U.S.C. 55.2.</t>
    </r>
  </si>
  <si>
    <t>Budget Point of Contact Information:</t>
  </si>
  <si>
    <t xml:space="preserve">Contact Name: </t>
  </si>
  <si>
    <t>Last:</t>
  </si>
  <si>
    <r>
      <rPr>
        <b/>
        <sz val="9"/>
        <color theme="0"/>
        <rFont val="Calibri"/>
        <family val="2"/>
        <scheme val="minor"/>
      </rPr>
      <t>First:</t>
    </r>
    <r>
      <rPr>
        <sz val="9"/>
        <color theme="0"/>
        <rFont val="Calibri"/>
        <family val="2"/>
        <scheme val="minor"/>
      </rPr>
      <t xml:space="preserve"> </t>
    </r>
  </si>
  <si>
    <t xml:space="preserve">Middle: </t>
  </si>
  <si>
    <t xml:space="preserve">Contact Phone: </t>
  </si>
  <si>
    <t>Contact Fax:</t>
  </si>
  <si>
    <t>Contact Email:</t>
  </si>
  <si>
    <t>Worksheet Index:</t>
  </si>
  <si>
    <t>Tab</t>
  </si>
  <si>
    <t>Budget Detail - Year 1</t>
  </si>
  <si>
    <t>Budget Summary</t>
  </si>
  <si>
    <t>Example - Budget Detail Sheet</t>
  </si>
  <si>
    <r>
      <t xml:space="preserve">Itemize travel expenses of staff personnel (e.g. staff to training, field interviews, advisory group meeting, etc.). Describe the purpose of each travel expenditure in reference to the project objectives. Show the basis of computation (e.g., six people to 3-day training at $X airfare, $X lodging, $X subsistence). In training projects, travel and meals for trainees should be listed separately. Show the number of trainees and the unit costs involved. Identify the location of travel, if known; or if unknown, indicate "location to be determined." Indicate whether applicant's formal written travel policy or the Federal Travel Regulations are followed. </t>
    </r>
    <r>
      <rPr>
        <sz val="9"/>
        <color rgb="FFFF0000"/>
        <rFont val="Calibri"/>
        <family val="2"/>
        <scheme val="minor"/>
      </rPr>
      <t>Note: Travel expenses for consultants should be included in the “Consultant Travel” data fields under the “Subawards (Subgrants)/Procurement Contracts” category.</t>
    </r>
  </si>
  <si>
    <t>ANNUAL BUDGET SUMMARY</t>
  </si>
  <si>
    <r>
      <t>D</t>
    </r>
    <r>
      <rPr>
        <b/>
        <u/>
        <sz val="14"/>
        <color theme="0"/>
        <rFont val="Source Sans Pro"/>
        <family val="2"/>
      </rPr>
      <t>ETAILED</t>
    </r>
    <r>
      <rPr>
        <b/>
        <u/>
        <sz val="16"/>
        <color theme="0"/>
        <rFont val="Source Sans Pro"/>
        <family val="2"/>
      </rPr>
      <t xml:space="preserve"> E</t>
    </r>
    <r>
      <rPr>
        <b/>
        <u/>
        <sz val="14"/>
        <color theme="0"/>
        <rFont val="Source Sans Pro"/>
        <family val="2"/>
      </rPr>
      <t>XPENDITURES</t>
    </r>
    <r>
      <rPr>
        <b/>
        <u/>
        <sz val="16"/>
        <color theme="0"/>
        <rFont val="Source Sans Pro"/>
        <family val="2"/>
      </rPr>
      <t xml:space="preserve"> W</t>
    </r>
    <r>
      <rPr>
        <b/>
        <u/>
        <sz val="14"/>
        <color theme="0"/>
        <rFont val="Source Sans Pro"/>
        <family val="2"/>
      </rPr>
      <t>ORKSHEET</t>
    </r>
  </si>
  <si>
    <t xml:space="preserve">Award NO.:  </t>
  </si>
  <si>
    <t xml:space="preserve">Period Covered: </t>
  </si>
  <si>
    <t>through</t>
  </si>
  <si>
    <t>SUBMIT WITH SF-424 and SF-424A</t>
  </si>
  <si>
    <t xml:space="preserve">  AWARD RECIPIENTS MAY NOT INCUR COSTS IN A NON-APPROVED COST CATEGORY.</t>
  </si>
  <si>
    <t>Direct Cost</t>
  </si>
  <si>
    <t>Category</t>
  </si>
  <si>
    <t>Federal</t>
  </si>
  <si>
    <t>Total Direct Costs</t>
  </si>
  <si>
    <t>Indirect Cost</t>
  </si>
  <si>
    <t>H. Indirect Costs</t>
  </si>
  <si>
    <t>Total Expenditures</t>
  </si>
  <si>
    <t>Total Indirect Cost</t>
  </si>
  <si>
    <t>Weekly</t>
  </si>
  <si>
    <t>Meals</t>
  </si>
  <si>
    <t>Monthly</t>
  </si>
  <si>
    <t>Local Travel</t>
  </si>
  <si>
    <t xml:space="preserve">Other </t>
  </si>
  <si>
    <t>Leanna Jenkins</t>
  </si>
  <si>
    <t>WBC Driector</t>
  </si>
  <si>
    <t>Kathleen Taylor</t>
  </si>
  <si>
    <t>Mktg/Program Coord.</t>
  </si>
  <si>
    <t xml:space="preserve">TBD </t>
  </si>
  <si>
    <t>Leanna Jenkins, WBC Director, will manage the project, complete reports, and submit deliverables spending 100% of her time on the project.
Kathleen Taylor, Program/Marketing Coordinator, will manage volunteers, deliver class instruction, market program, and submit deliverables spending 100% of her time on the project. 
TBD, Administrative Assistant, provides project specific administrative support. Spending 75% of their time on project support.</t>
  </si>
  <si>
    <t>N/A</t>
  </si>
  <si>
    <t>OWBO-WKPLN 2020-1</t>
  </si>
  <si>
    <t>Federal_Personnel</t>
  </si>
  <si>
    <t>Non-Federal_Personnel</t>
  </si>
  <si>
    <t>In-kind_Personnel</t>
  </si>
  <si>
    <t>ProgramIncome_Personnel</t>
  </si>
  <si>
    <t>Total_Personnel</t>
  </si>
  <si>
    <t>Federal_Fringe</t>
  </si>
  <si>
    <t>Non-Federal_Fringe</t>
  </si>
  <si>
    <t>In-kind_Fringe</t>
  </si>
  <si>
    <t>ProgramIncome_Fringe</t>
  </si>
  <si>
    <t>Total_Fringe</t>
  </si>
  <si>
    <t>Federal_travel</t>
  </si>
  <si>
    <t>Non-Federal_travel</t>
  </si>
  <si>
    <t>In-kind_travel</t>
  </si>
  <si>
    <t>ProgramIncome_travel</t>
  </si>
  <si>
    <t>Total_travel</t>
  </si>
  <si>
    <t>Federal_equipment</t>
  </si>
  <si>
    <t>Non-Federal_equipment</t>
  </si>
  <si>
    <t>In-kind_equipment</t>
  </si>
  <si>
    <t>ProgramIncome_equipment</t>
  </si>
  <si>
    <t>Total_equipment</t>
  </si>
  <si>
    <t>Federal_supplies</t>
  </si>
  <si>
    <t>Non-Federal_supplies</t>
  </si>
  <si>
    <t>In-kind_supplies</t>
  </si>
  <si>
    <t>ProgramIncome_supplies</t>
  </si>
  <si>
    <t>Total_supplies</t>
  </si>
  <si>
    <t>Federal_contractual</t>
  </si>
  <si>
    <t>Non-Federal_contractual</t>
  </si>
  <si>
    <t>In-kind_contractual</t>
  </si>
  <si>
    <t>ProgramIncome_contractual</t>
  </si>
  <si>
    <t>Total_contractual</t>
  </si>
  <si>
    <t>Federal_ODC</t>
  </si>
  <si>
    <t>Non-Federal_ODC</t>
  </si>
  <si>
    <t>In-kind_ODC</t>
  </si>
  <si>
    <t>ProgramIncome_ODC</t>
  </si>
  <si>
    <t>Total_ODC</t>
  </si>
  <si>
    <t>Total_Federal_Direct</t>
  </si>
  <si>
    <t>Total_NonFederal_Direct</t>
  </si>
  <si>
    <t>Total_InKind_Direct</t>
  </si>
  <si>
    <t>Total_ProgramIncome_Direct</t>
  </si>
  <si>
    <t>ICR</t>
  </si>
  <si>
    <t>Federal_IDC</t>
  </si>
  <si>
    <t>Non-Federal_IDC</t>
  </si>
  <si>
    <t>In-kind_IDC</t>
  </si>
  <si>
    <t>ProgramIncome_IDC</t>
  </si>
  <si>
    <t>Total_IDC</t>
  </si>
  <si>
    <t>Federal_Total</t>
  </si>
  <si>
    <t>Non-Federal_Total</t>
  </si>
  <si>
    <t>In-kind_Total</t>
  </si>
  <si>
    <t>ProgramIncome_Total</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</si>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</sst>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00"/>
    <numFmt numFmtId="165" formatCode="&quot;$&quot;#,##0.000_);[Red]\(&quot;$&quot;#,##0.000\)"/>
  </numFmts>
  <fonts count="4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36"/>
      <color theme="0"/>
      <name val="Source Sans Pro"/>
      <family val="2"/>
    </font>
    <font>
      <sz val="11"/>
      <color theme="1"/>
      <name val="Source Sans Pro"/>
      <family val="2"/>
    </font>
    <font>
      <b/>
      <sz val="11"/>
      <color theme="0" tint="-4.9989318521683403E-2"/>
      <name val="Source Sans Pro"/>
      <family val="2"/>
    </font>
    <font>
      <b/>
      <sz val="11"/>
      <color theme="1"/>
      <name val="Source Sans Pro"/>
      <family val="2"/>
    </font>
    <font>
      <sz val="9"/>
      <color theme="1"/>
      <name val="Source Sans Pro"/>
      <family val="2"/>
    </font>
    <font>
      <sz val="14"/>
      <color theme="1"/>
      <name val="Source Sans Pro"/>
      <family val="2"/>
    </font>
    <font>
      <sz val="10"/>
      <color theme="1"/>
      <name val="Source Sans Pro"/>
      <family val="2"/>
    </font>
    <font>
      <b/>
      <sz val="9"/>
      <color theme="1"/>
      <name val="Source Sans Pro"/>
      <family val="2"/>
    </font>
    <font>
      <sz val="8"/>
      <color theme="1"/>
      <name val="Calibri"/>
      <family val="2"/>
      <scheme val="minor"/>
    </font>
    <font>
      <sz val="9"/>
      <color theme="1"/>
      <name val="Calibri"/>
      <family val="2"/>
      <scheme val="minor"/>
    </font>
    <font>
      <i/>
      <sz val="10"/>
      <color theme="1"/>
      <name val="Calibri"/>
      <family val="2"/>
      <scheme val="minor"/>
    </font>
    <font>
      <sz val="9"/>
      <color indexed="10"/>
      <name val="Calibri"/>
      <family val="2"/>
    </font>
    <font>
      <sz val="9"/>
      <color indexed="8"/>
      <name val="Calibri"/>
      <family val="2"/>
    </font>
    <font>
      <u/>
      <sz val="9"/>
      <color indexed="8"/>
      <name val="Calibri"/>
      <family val="2"/>
    </font>
    <font>
      <sz val="9"/>
      <color rgb="FFFF0000"/>
      <name val="Calibri"/>
      <family val="2"/>
    </font>
    <font>
      <b/>
      <sz val="9"/>
      <color indexed="8"/>
      <name val="Calibri"/>
      <family val="2"/>
    </font>
    <font>
      <b/>
      <i/>
      <sz val="24"/>
      <color theme="0"/>
      <name val="Calibri"/>
      <family val="2"/>
      <scheme val="minor"/>
    </font>
    <font>
      <b/>
      <i/>
      <sz val="12"/>
      <color theme="0"/>
      <name val="Calibri"/>
      <family val="2"/>
      <scheme val="minor"/>
    </font>
    <font>
      <i/>
      <sz val="16"/>
      <color theme="0"/>
      <name val="Calibri"/>
      <family val="2"/>
      <scheme val="minor"/>
    </font>
    <font>
      <sz val="9"/>
      <name val="Calibri"/>
      <family val="2"/>
    </font>
    <font>
      <b/>
      <sz val="9"/>
      <name val="Calibri"/>
      <family val="2"/>
    </font>
    <font>
      <b/>
      <u/>
      <sz val="9"/>
      <name val="Calibri"/>
      <family val="2"/>
    </font>
    <font>
      <b/>
      <sz val="10"/>
      <color theme="0"/>
      <name val="Calibri"/>
      <family val="2"/>
      <scheme val="minor"/>
    </font>
    <font>
      <sz val="9"/>
      <color theme="0"/>
      <name val="Calibri"/>
      <family val="2"/>
      <scheme val="minor"/>
    </font>
    <font>
      <b/>
      <sz val="9"/>
      <color theme="0"/>
      <name val="Calibri"/>
      <family val="2"/>
      <scheme val="minor"/>
    </font>
    <font>
      <sz val="10"/>
      <color theme="1"/>
      <name val="Calibri"/>
      <family val="2"/>
      <scheme val="minor"/>
    </font>
    <font>
      <u/>
      <sz val="11"/>
      <color theme="0"/>
      <name val="Calibri"/>
      <family val="2"/>
      <scheme val="minor"/>
    </font>
    <font>
      <sz val="9"/>
      <color rgb="FFFF0000"/>
      <name val="Calibri"/>
      <family val="2"/>
      <scheme val="minor"/>
    </font>
    <font>
      <sz val="10"/>
      <name val="Arial"/>
      <family val="2"/>
    </font>
    <font>
      <b/>
      <sz val="16"/>
      <color theme="0"/>
      <name val="Source Sans Pro"/>
      <family val="2"/>
    </font>
    <font>
      <b/>
      <u/>
      <sz val="16"/>
      <color theme="0"/>
      <name val="Source Sans Pro"/>
      <family val="2"/>
    </font>
    <font>
      <b/>
      <u/>
      <sz val="14"/>
      <color theme="0"/>
      <name val="Source Sans Pro"/>
      <family val="2"/>
    </font>
    <font>
      <sz val="11"/>
      <color theme="0"/>
      <name val="Source Sans Pro"/>
      <family val="2"/>
    </font>
    <font>
      <sz val="10"/>
      <color theme="0"/>
      <name val="Source Sans Pro"/>
      <family val="2"/>
    </font>
    <font>
      <u/>
      <sz val="10"/>
      <color theme="0"/>
      <name val="Source Sans Pro"/>
      <family val="2"/>
    </font>
    <font>
      <b/>
      <sz val="14"/>
      <color theme="0" tint="-4.9989318521683403E-2"/>
      <name val="Source Sans Pro"/>
      <family val="2"/>
    </font>
    <font>
      <sz val="12"/>
      <name val="Source Sans Pro"/>
      <family val="2"/>
    </font>
    <font>
      <b/>
      <sz val="12"/>
      <color theme="0" tint="-4.9989318521683403E-2"/>
      <name val="Source Sans Pro"/>
      <family val="2"/>
    </font>
    <font>
      <b/>
      <sz val="12"/>
      <name val="Source Sans Pro"/>
      <family val="2"/>
    </font>
  </fonts>
  <fills count="9">
    <fill>
      <patternFill patternType="none"/>
    </fill>
    <fill>
      <patternFill patternType="gray125"/>
    </fill>
    <fill>
      <patternFill patternType="solid">
        <fgColor theme="4"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0" tint="-0.249977111117893"/>
        <bgColor indexed="64"/>
      </patternFill>
    </fill>
    <fill>
      <patternFill patternType="solid">
        <fgColor rgb="FFFFFF00"/>
        <bgColor indexed="64"/>
      </patternFill>
    </fill>
  </fills>
  <borders count="61">
    <border>
      <left/>
      <right/>
      <top/>
      <bottom/>
      <diagonal/>
    </border>
    <border>
      <left style="medium">
        <color theme="0" tint="-0.499984740745262"/>
      </left>
      <right/>
      <top style="medium">
        <color theme="0" tint="-0.499984740745262"/>
      </top>
      <bottom style="thin">
        <color indexed="64"/>
      </bottom>
      <diagonal/>
    </border>
    <border>
      <left/>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medium">
        <color theme="0" tint="-0.499984740745262"/>
      </left>
      <right/>
      <top/>
      <bottom/>
      <diagonal/>
    </border>
    <border>
      <left/>
      <right/>
      <top style="thin">
        <color indexed="64"/>
      </top>
      <bottom/>
      <diagonal/>
    </border>
    <border>
      <left/>
      <right style="medium">
        <color theme="0" tint="-0.499984740745262"/>
      </right>
      <top/>
      <bottom/>
      <diagonal/>
    </border>
    <border>
      <left style="medium">
        <color theme="0" tint="-0.499984740745262"/>
      </left>
      <right/>
      <top style="thin">
        <color indexed="64"/>
      </top>
      <bottom/>
      <diagonal/>
    </border>
    <border>
      <left/>
      <right style="medium">
        <color theme="0" tint="-0.499984740745262"/>
      </right>
      <top style="thin">
        <color indexed="64"/>
      </top>
      <bottom/>
      <diagonal/>
    </border>
    <border>
      <left style="medium">
        <color theme="0" tint="-0.499984740745262"/>
      </left>
      <right/>
      <top style="medium">
        <color indexed="64"/>
      </top>
      <bottom/>
      <diagonal/>
    </border>
    <border>
      <left/>
      <right/>
      <top style="medium">
        <color indexed="64"/>
      </top>
      <bottom/>
      <diagonal/>
    </border>
    <border>
      <left/>
      <right style="medium">
        <color theme="0" tint="-0.499984740745262"/>
      </right>
      <top style="medium">
        <color indexed="64"/>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bottom style="medium">
        <color indexed="64"/>
      </bottom>
      <diagonal/>
    </border>
    <border>
      <left/>
      <right/>
      <top/>
      <bottom style="medium">
        <color indexed="64"/>
      </bottom>
      <diagonal/>
    </border>
    <border>
      <left/>
      <right style="medium">
        <color theme="0" tint="-0.499984740745262"/>
      </right>
      <top/>
      <bottom style="medium">
        <color indexed="64"/>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bottom style="medium">
        <color indexed="64"/>
      </bottom>
      <diagonal/>
    </border>
    <border>
      <left style="medium">
        <color theme="0" tint="-0.499984740745262"/>
      </left>
      <right/>
      <top style="thin">
        <color theme="0" tint="-0.499984740745262"/>
      </top>
      <bottom/>
      <diagonal/>
    </border>
    <border>
      <left/>
      <right/>
      <top style="thin">
        <color theme="0" tint="-0.499984740745262"/>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thin">
        <color theme="0"/>
      </bottom>
      <diagonal/>
    </border>
    <border>
      <left/>
      <right/>
      <top/>
      <bottom style="thin">
        <color theme="0" tint="-4.9989318521683403E-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top/>
      <bottom style="medium">
        <color indexed="64"/>
      </bottom>
      <diagonal/>
    </border>
    <border>
      <left/>
      <right style="thin">
        <color indexed="64"/>
      </right>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0" fontId="33" fillId="0" borderId="0"/>
    <xf numFmtId="0" fontId="1" fillId="0" borderId="0"/>
  </cellStyleXfs>
  <cellXfs count="297">
    <xf numFmtId="0" fontId="0" fillId="0" borderId="0" xfId="0"/>
    <xf numFmtId="0" fontId="5" fillId="0" borderId="0" xfId="0" applyFont="1" applyAlignment="1">
      <alignment horizontal="center"/>
    </xf>
    <xf numFmtId="0" fontId="5" fillId="0" borderId="6" xfId="0" applyFont="1" applyBorder="1" applyAlignment="1">
      <alignment horizontal="center"/>
    </xf>
    <xf numFmtId="0" fontId="4" fillId="0" borderId="0" xfId="3" applyFill="1" applyBorder="1" applyAlignment="1">
      <alignment vertical="center" wrapText="1"/>
    </xf>
    <xf numFmtId="0" fontId="4" fillId="0" borderId="0" xfId="3" applyAlignment="1">
      <alignment vertical="center"/>
    </xf>
    <xf numFmtId="0" fontId="8" fillId="0" borderId="12" xfId="0" applyFont="1" applyBorder="1" applyAlignment="1">
      <alignment horizontal="center" wrapText="1"/>
    </xf>
    <xf numFmtId="0" fontId="8" fillId="0" borderId="13" xfId="0" applyFont="1" applyBorder="1" applyAlignment="1">
      <alignment horizontal="center" wrapText="1"/>
    </xf>
    <xf numFmtId="0" fontId="8" fillId="0" borderId="14" xfId="0" applyFont="1" applyBorder="1" applyAlignment="1">
      <alignment horizontal="center" wrapText="1"/>
    </xf>
    <xf numFmtId="0" fontId="8" fillId="3" borderId="13" xfId="0" applyFont="1" applyFill="1" applyBorder="1" applyAlignment="1">
      <alignment horizontal="center" wrapText="1"/>
    </xf>
    <xf numFmtId="0" fontId="8" fillId="3" borderId="15" xfId="0" applyFont="1" applyFill="1" applyBorder="1" applyAlignment="1">
      <alignment horizontal="center" wrapText="1"/>
    </xf>
    <xf numFmtId="0" fontId="9" fillId="0" borderId="12" xfId="0" applyFont="1" applyBorder="1" applyAlignment="1">
      <alignment horizontal="center" wrapText="1"/>
    </xf>
    <xf numFmtId="0" fontId="9" fillId="0" borderId="13" xfId="0" applyFont="1" applyBorder="1" applyAlignment="1">
      <alignment horizontal="center" wrapText="1"/>
    </xf>
    <xf numFmtId="164" fontId="9" fillId="0" borderId="13" xfId="1" applyNumberFormat="1" applyFont="1" applyBorder="1" applyAlignment="1">
      <alignment horizontal="center" wrapText="1"/>
    </xf>
    <xf numFmtId="9" fontId="9" fillId="0" borderId="14" xfId="2" applyFont="1" applyBorder="1" applyAlignment="1">
      <alignment horizontal="center" wrapText="1"/>
    </xf>
    <xf numFmtId="44" fontId="9" fillId="3" borderId="13" xfId="1" applyFont="1" applyFill="1" applyBorder="1" applyAlignment="1">
      <alignment horizontal="center" wrapText="1"/>
    </xf>
    <xf numFmtId="44" fontId="9" fillId="0" borderId="16" xfId="1" applyFont="1" applyBorder="1" applyAlignment="1">
      <alignment horizontal="center" wrapText="1"/>
    </xf>
    <xf numFmtId="44" fontId="9" fillId="0" borderId="13" xfId="1" applyFont="1" applyBorder="1" applyAlignment="1">
      <alignment horizontal="center" wrapText="1"/>
    </xf>
    <xf numFmtId="44" fontId="9" fillId="3" borderId="15" xfId="0" applyNumberFormat="1" applyFont="1" applyFill="1" applyBorder="1" applyAlignment="1">
      <alignment horizontal="center" wrapText="1"/>
    </xf>
    <xf numFmtId="0" fontId="9" fillId="0" borderId="13" xfId="0" applyFont="1" applyBorder="1" applyAlignment="1">
      <alignment horizontal="center"/>
    </xf>
    <xf numFmtId="164" fontId="6" fillId="3" borderId="13" xfId="0" applyNumberFormat="1" applyFont="1" applyFill="1" applyBorder="1"/>
    <xf numFmtId="164" fontId="6" fillId="3" borderId="16" xfId="0" applyNumberFormat="1" applyFont="1" applyFill="1" applyBorder="1"/>
    <xf numFmtId="164" fontId="6" fillId="3" borderId="15" xfId="0" applyNumberFormat="1" applyFont="1" applyFill="1" applyBorder="1"/>
    <xf numFmtId="0" fontId="7" fillId="2" borderId="9" xfId="0" applyFont="1" applyFill="1" applyBorder="1"/>
    <xf numFmtId="0" fontId="7" fillId="2" borderId="10" xfId="0" applyFont="1" applyFill="1" applyBorder="1"/>
    <xf numFmtId="0" fontId="7" fillId="2" borderId="11" xfId="0" applyFont="1" applyFill="1" applyBorder="1"/>
    <xf numFmtId="9" fontId="6" fillId="0" borderId="14" xfId="2" applyFont="1" applyBorder="1" applyAlignment="1">
      <alignment horizontal="center" wrapText="1"/>
    </xf>
    <xf numFmtId="164" fontId="6" fillId="3" borderId="13" xfId="1" applyNumberFormat="1" applyFont="1" applyFill="1" applyBorder="1" applyAlignment="1">
      <alignment horizontal="center" wrapText="1"/>
    </xf>
    <xf numFmtId="44" fontId="6" fillId="0" borderId="16" xfId="1" applyFont="1" applyBorder="1" applyAlignment="1">
      <alignment horizontal="center" wrapText="1"/>
    </xf>
    <xf numFmtId="44" fontId="6" fillId="3" borderId="15" xfId="1" applyFont="1" applyFill="1" applyBorder="1" applyAlignment="1">
      <alignment horizontal="center" wrapText="1"/>
    </xf>
    <xf numFmtId="9" fontId="6" fillId="0" borderId="14" xfId="2" applyFont="1" applyBorder="1" applyAlignment="1">
      <alignment horizontal="center"/>
    </xf>
    <xf numFmtId="44" fontId="6" fillId="0" borderId="16" xfId="1" applyFont="1" applyBorder="1" applyAlignment="1">
      <alignment horizontal="center"/>
    </xf>
    <xf numFmtId="44" fontId="6" fillId="0" borderId="13" xfId="1" applyFont="1" applyBorder="1" applyAlignment="1">
      <alignment horizontal="center"/>
    </xf>
    <xf numFmtId="164" fontId="6" fillId="3" borderId="13" xfId="1" applyNumberFormat="1" applyFont="1" applyFill="1" applyBorder="1" applyAlignment="1">
      <alignment wrapText="1"/>
    </xf>
    <xf numFmtId="44" fontId="6" fillId="3" borderId="16" xfId="1" applyFont="1" applyFill="1" applyBorder="1" applyAlignment="1">
      <alignment wrapText="1"/>
    </xf>
    <xf numFmtId="44" fontId="6" fillId="3" borderId="13" xfId="1" applyFont="1" applyFill="1" applyBorder="1" applyAlignment="1">
      <alignment wrapText="1"/>
    </xf>
    <xf numFmtId="44" fontId="6" fillId="3" borderId="15" xfId="1" applyFont="1" applyFill="1" applyBorder="1" applyAlignment="1">
      <alignment wrapText="1"/>
    </xf>
    <xf numFmtId="0" fontId="8" fillId="0" borderId="16" xfId="0" applyFont="1" applyBorder="1" applyAlignment="1">
      <alignment horizontal="center" wrapText="1"/>
    </xf>
    <xf numFmtId="0" fontId="0" fillId="0" borderId="20" xfId="0" applyBorder="1" applyAlignment="1">
      <alignment wrapText="1"/>
    </xf>
    <xf numFmtId="0" fontId="0" fillId="0" borderId="21" xfId="0" applyBorder="1"/>
    <xf numFmtId="8" fontId="0" fillId="0" borderId="21" xfId="0" applyNumberFormat="1" applyBorder="1" applyAlignment="1">
      <alignment horizontal="center"/>
    </xf>
    <xf numFmtId="0" fontId="0" fillId="0" borderId="21" xfId="0" applyBorder="1" applyAlignment="1">
      <alignment horizontal="center"/>
    </xf>
    <xf numFmtId="0" fontId="7" fillId="2" borderId="17" xfId="0" applyFont="1" applyFill="1" applyBorder="1"/>
    <xf numFmtId="0" fontId="7" fillId="2" borderId="18" xfId="0" applyFont="1" applyFill="1" applyBorder="1"/>
    <xf numFmtId="0" fontId="7" fillId="2" borderId="4" xfId="0" applyFont="1" applyFill="1" applyBorder="1" applyAlignment="1">
      <alignment wrapText="1"/>
    </xf>
    <xf numFmtId="0" fontId="7" fillId="2" borderId="0" xfId="0" applyFont="1" applyFill="1" applyAlignment="1">
      <alignment wrapText="1"/>
    </xf>
    <xf numFmtId="0" fontId="7" fillId="2" borderId="6" xfId="0" applyFont="1" applyFill="1" applyBorder="1" applyAlignment="1">
      <alignment wrapText="1"/>
    </xf>
    <xf numFmtId="0" fontId="3" fillId="0" borderId="13" xfId="0" applyFont="1" applyBorder="1" applyAlignment="1">
      <alignment horizontal="center"/>
    </xf>
    <xf numFmtId="0" fontId="3" fillId="0" borderId="14" xfId="0"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164" fontId="0" fillId="3" borderId="13" xfId="0" applyNumberFormat="1" applyFill="1" applyBorder="1" applyAlignment="1">
      <alignment horizontal="center"/>
    </xf>
    <xf numFmtId="44" fontId="0" fillId="0" borderId="16" xfId="0" applyNumberFormat="1" applyBorder="1" applyAlignment="1">
      <alignment horizontal="center"/>
    </xf>
    <xf numFmtId="44" fontId="0" fillId="0" borderId="13" xfId="0" applyNumberFormat="1" applyBorder="1" applyAlignment="1">
      <alignment horizontal="center"/>
    </xf>
    <xf numFmtId="164" fontId="0" fillId="3" borderId="16" xfId="0" applyNumberFormat="1" applyFill="1" applyBorder="1" applyAlignment="1">
      <alignment horizontal="center"/>
    </xf>
    <xf numFmtId="164" fontId="0" fillId="3" borderId="15" xfId="0" applyNumberFormat="1" applyFill="1" applyBorder="1" applyAlignment="1">
      <alignment horizontal="center"/>
    </xf>
    <xf numFmtId="0" fontId="7" fillId="2" borderId="4" xfId="0" applyFont="1" applyFill="1" applyBorder="1"/>
    <xf numFmtId="0" fontId="7" fillId="2" borderId="0" xfId="0" applyFont="1" applyFill="1"/>
    <xf numFmtId="0" fontId="7" fillId="2" borderId="6" xfId="0" applyFont="1" applyFill="1" applyBorder="1"/>
    <xf numFmtId="0" fontId="0" fillId="0" borderId="13" xfId="0" applyBorder="1"/>
    <xf numFmtId="0" fontId="0" fillId="0" borderId="14" xfId="0" applyBorder="1"/>
    <xf numFmtId="164" fontId="0" fillId="0" borderId="13" xfId="0" applyNumberFormat="1" applyBorder="1" applyAlignment="1">
      <alignment horizontal="center"/>
    </xf>
    <xf numFmtId="44" fontId="0" fillId="0" borderId="16" xfId="1" applyFont="1" applyBorder="1"/>
    <xf numFmtId="0" fontId="0" fillId="0" borderId="13" xfId="0" applyBorder="1" applyAlignment="1">
      <alignment wrapText="1"/>
    </xf>
    <xf numFmtId="164" fontId="6" fillId="3" borderId="18" xfId="0" applyNumberFormat="1" applyFont="1" applyFill="1" applyBorder="1"/>
    <xf numFmtId="0" fontId="3" fillId="0" borderId="0" xfId="0" applyFont="1"/>
    <xf numFmtId="0" fontId="15" fillId="5" borderId="26" xfId="0" applyFont="1" applyFill="1" applyBorder="1" applyAlignment="1">
      <alignment horizontal="left" vertical="top"/>
    </xf>
    <xf numFmtId="0" fontId="14" fillId="5" borderId="26" xfId="0" applyFont="1" applyFill="1" applyBorder="1" applyAlignment="1">
      <alignment vertical="top" wrapText="1"/>
    </xf>
    <xf numFmtId="0" fontId="15" fillId="3" borderId="26" xfId="0" applyFont="1" applyFill="1" applyBorder="1" applyAlignment="1">
      <alignment horizontal="left" vertical="top"/>
    </xf>
    <xf numFmtId="0" fontId="15" fillId="5" borderId="26" xfId="0" applyFont="1" applyFill="1" applyBorder="1" applyAlignment="1">
      <alignment horizontal="left" vertical="top" wrapText="1"/>
    </xf>
    <xf numFmtId="0" fontId="2" fillId="2" borderId="26" xfId="0" applyFont="1" applyFill="1" applyBorder="1" applyAlignment="1" applyProtection="1">
      <alignment horizontal="left" vertical="top" wrapText="1"/>
      <protection hidden="1"/>
    </xf>
    <xf numFmtId="0" fontId="27" fillId="2" borderId="34" xfId="0" applyFont="1" applyFill="1" applyBorder="1" applyAlignment="1" applyProtection="1">
      <alignment horizontal="left" vertical="top" wrapText="1"/>
      <protection hidden="1"/>
    </xf>
    <xf numFmtId="0" fontId="28" fillId="2" borderId="27" xfId="0" applyFont="1" applyFill="1" applyBorder="1" applyAlignment="1" applyProtection="1">
      <alignment horizontal="left" vertical="top" wrapText="1"/>
      <protection hidden="1"/>
    </xf>
    <xf numFmtId="0" fontId="29" fillId="2" borderId="27" xfId="0" applyFont="1" applyFill="1" applyBorder="1" applyAlignment="1" applyProtection="1">
      <alignment horizontal="left" vertical="top" wrapText="1"/>
      <protection hidden="1"/>
    </xf>
    <xf numFmtId="0" fontId="14" fillId="4" borderId="27" xfId="0" applyFont="1" applyFill="1" applyBorder="1" applyAlignment="1" applyProtection="1">
      <alignment horizontal="left" vertical="top" wrapText="1"/>
      <protection locked="0"/>
    </xf>
    <xf numFmtId="0" fontId="6" fillId="0" borderId="0" xfId="0" applyFont="1"/>
    <xf numFmtId="0" fontId="37" fillId="2" borderId="38" xfId="0" applyFont="1" applyFill="1" applyBorder="1"/>
    <xf numFmtId="0" fontId="37" fillId="2" borderId="0" xfId="0" applyFont="1" applyFill="1"/>
    <xf numFmtId="0" fontId="37" fillId="2" borderId="39" xfId="0" applyFont="1" applyFill="1" applyBorder="1"/>
    <xf numFmtId="0" fontId="38" fillId="2" borderId="38" xfId="0" applyFont="1" applyFill="1" applyBorder="1" applyAlignment="1">
      <alignment horizontal="right"/>
    </xf>
    <xf numFmtId="0" fontId="38" fillId="2" borderId="39" xfId="0" applyFont="1" applyFill="1" applyBorder="1"/>
    <xf numFmtId="0" fontId="38" fillId="2" borderId="0" xfId="0" applyFont="1" applyFill="1" applyAlignment="1">
      <alignment horizontal="center"/>
    </xf>
    <xf numFmtId="0" fontId="6" fillId="2" borderId="0" xfId="0" applyFont="1" applyFill="1"/>
    <xf numFmtId="14" fontId="39" fillId="2" borderId="0" xfId="0" applyNumberFormat="1" applyFont="1" applyFill="1" applyProtection="1">
      <protection locked="0"/>
    </xf>
    <xf numFmtId="0" fontId="38" fillId="2" borderId="0" xfId="0" applyFont="1" applyFill="1"/>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6" fillId="0" borderId="49" xfId="0" applyFont="1" applyBorder="1"/>
    <xf numFmtId="164" fontId="41" fillId="0" borderId="50" xfId="4" applyNumberFormat="1" applyFont="1" applyBorder="1" applyAlignment="1">
      <alignment horizontal="center"/>
    </xf>
    <xf numFmtId="0" fontId="37" fillId="0" borderId="0" xfId="0" applyFont="1"/>
    <xf numFmtId="0" fontId="42" fillId="2" borderId="51" xfId="4" applyFont="1" applyFill="1" applyBorder="1" applyAlignment="1">
      <alignment wrapText="1"/>
    </xf>
    <xf numFmtId="0" fontId="6" fillId="0" borderId="53" xfId="0" applyFont="1" applyBorder="1" applyAlignment="1">
      <alignment vertical="center"/>
    </xf>
    <xf numFmtId="0" fontId="6" fillId="0" borderId="54" xfId="0" applyFont="1" applyBorder="1" applyAlignment="1">
      <alignment vertical="center"/>
    </xf>
    <xf numFmtId="10" fontId="41" fillId="0" borderId="50" xfId="2" applyNumberFormat="1" applyFont="1" applyBorder="1" applyAlignment="1">
      <alignment horizontal="center"/>
    </xf>
    <xf numFmtId="0" fontId="42" fillId="2" borderId="55" xfId="4" applyFont="1" applyFill="1" applyBorder="1" applyAlignment="1">
      <alignment wrapText="1"/>
    </xf>
    <xf numFmtId="164" fontId="43" fillId="0" borderId="50" xfId="4" applyNumberFormat="1" applyFont="1" applyBorder="1" applyAlignment="1">
      <alignment horizontal="center"/>
    </xf>
    <xf numFmtId="164" fontId="0" fillId="3" borderId="13" xfId="0" applyNumberFormat="1" applyFill="1" applyBorder="1" applyAlignment="1" applyProtection="1">
      <alignment horizontal="center"/>
    </xf>
    <xf numFmtId="0" fontId="8" fillId="3" borderId="13" xfId="0" applyFont="1" applyFill="1" applyBorder="1" applyAlignment="1" applyProtection="1">
      <alignment horizontal="center" wrapText="1"/>
    </xf>
    <xf numFmtId="44" fontId="9" fillId="3" borderId="13" xfId="1" applyFont="1" applyFill="1" applyBorder="1" applyAlignment="1" applyProtection="1">
      <alignment horizontal="center" wrapText="1"/>
    </xf>
    <xf numFmtId="164" fontId="6" fillId="3" borderId="13" xfId="0" applyNumberFormat="1" applyFont="1" applyFill="1" applyBorder="1" applyProtection="1"/>
    <xf numFmtId="0" fontId="8" fillId="3" borderId="15" xfId="0" applyFont="1" applyFill="1" applyBorder="1" applyAlignment="1" applyProtection="1">
      <alignment horizontal="center" wrapText="1"/>
    </xf>
    <xf numFmtId="44" fontId="9" fillId="3" borderId="15" xfId="1" applyFont="1" applyFill="1" applyBorder="1" applyAlignment="1" applyProtection="1">
      <alignment horizontal="center" wrapText="1"/>
    </xf>
    <xf numFmtId="164" fontId="6" fillId="3" borderId="13" xfId="1" applyNumberFormat="1" applyFont="1" applyFill="1" applyBorder="1" applyAlignment="1" applyProtection="1">
      <alignment horizontal="center" wrapText="1"/>
    </xf>
    <xf numFmtId="164" fontId="6" fillId="3" borderId="13" xfId="1" applyNumberFormat="1" applyFont="1" applyFill="1" applyBorder="1" applyAlignment="1" applyProtection="1">
      <alignment wrapText="1"/>
    </xf>
    <xf numFmtId="44" fontId="6" fillId="3" borderId="15" xfId="1" applyFont="1" applyFill="1" applyBorder="1" applyAlignment="1" applyProtection="1">
      <alignment horizontal="center" wrapText="1"/>
    </xf>
    <xf numFmtId="164" fontId="0" fillId="3" borderId="15" xfId="0" applyNumberFormat="1" applyFill="1" applyBorder="1" applyAlignment="1" applyProtection="1">
      <alignment horizontal="center"/>
    </xf>
    <xf numFmtId="164" fontId="0" fillId="3" borderId="16" xfId="0" applyNumberFormat="1" applyFill="1" applyBorder="1" applyAlignment="1" applyProtection="1">
      <alignment horizontal="center"/>
    </xf>
    <xf numFmtId="164" fontId="6" fillId="0" borderId="25" xfId="0" applyNumberFormat="1" applyFont="1" applyBorder="1" applyProtection="1"/>
    <xf numFmtId="0" fontId="9" fillId="0" borderId="12" xfId="0" applyFont="1" applyBorder="1" applyAlignment="1" applyProtection="1">
      <alignment horizontal="center" wrapText="1"/>
      <protection locked="0"/>
    </xf>
    <xf numFmtId="0" fontId="9" fillId="0" borderId="13" xfId="0" applyFont="1" applyBorder="1" applyAlignment="1" applyProtection="1">
      <alignment horizontal="center" wrapText="1"/>
      <protection locked="0"/>
    </xf>
    <xf numFmtId="164" fontId="9" fillId="0" borderId="13" xfId="1" applyNumberFormat="1" applyFont="1" applyBorder="1" applyAlignment="1" applyProtection="1">
      <alignment horizontal="center" wrapText="1"/>
      <protection locked="0"/>
    </xf>
    <xf numFmtId="9" fontId="9" fillId="0" borderId="14" xfId="2" applyFont="1" applyBorder="1" applyAlignment="1" applyProtection="1">
      <alignment horizontal="center" wrapText="1"/>
      <protection locked="0"/>
    </xf>
    <xf numFmtId="0" fontId="9" fillId="0" borderId="13" xfId="0" applyFont="1" applyBorder="1" applyAlignment="1" applyProtection="1">
      <alignment horizontal="center"/>
      <protection locked="0"/>
    </xf>
    <xf numFmtId="44" fontId="9" fillId="0" borderId="16" xfId="1" applyFont="1" applyBorder="1" applyAlignment="1" applyProtection="1">
      <alignment horizontal="center" wrapText="1"/>
      <protection locked="0"/>
    </xf>
    <xf numFmtId="9" fontId="6" fillId="0" borderId="14" xfId="2" applyFont="1" applyBorder="1" applyAlignment="1" applyProtection="1">
      <alignment horizontal="center"/>
      <protection locked="0"/>
    </xf>
    <xf numFmtId="44" fontId="6" fillId="0" borderId="16" xfId="1" applyFont="1" applyBorder="1" applyAlignment="1" applyProtection="1">
      <alignment horizontal="center" wrapText="1"/>
      <protection locked="0"/>
    </xf>
    <xf numFmtId="0" fontId="0" fillId="0" borderId="20" xfId="0" applyBorder="1" applyAlignment="1" applyProtection="1">
      <alignment wrapText="1"/>
      <protection locked="0"/>
    </xf>
    <xf numFmtId="0" fontId="0" fillId="0" borderId="21" xfId="0" applyBorder="1" applyProtection="1">
      <protection locked="0"/>
    </xf>
    <xf numFmtId="8" fontId="0" fillId="0" borderId="21" xfId="0" applyNumberFormat="1" applyBorder="1" applyAlignment="1" applyProtection="1">
      <alignment horizontal="center"/>
      <protection locked="0"/>
    </xf>
    <xf numFmtId="0" fontId="0" fillId="0" borderId="21"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44" fontId="0" fillId="0" borderId="16" xfId="0" applyNumberFormat="1" applyBorder="1" applyAlignment="1" applyProtection="1">
      <alignment horizontal="center"/>
      <protection locked="0"/>
    </xf>
    <xf numFmtId="0" fontId="0" fillId="0" borderId="13" xfId="0" applyBorder="1" applyProtection="1">
      <protection locked="0"/>
    </xf>
    <xf numFmtId="0" fontId="0" fillId="0" borderId="14" xfId="0" applyBorder="1" applyProtection="1">
      <protection locked="0"/>
    </xf>
    <xf numFmtId="164" fontId="0" fillId="0" borderId="13" xfId="0" applyNumberFormat="1" applyBorder="1" applyAlignment="1" applyProtection="1">
      <alignment horizontal="center"/>
      <protection locked="0"/>
    </xf>
    <xf numFmtId="44" fontId="0" fillId="0" borderId="16" xfId="1" applyFont="1" applyBorder="1" applyProtection="1">
      <protection locked="0"/>
    </xf>
    <xf numFmtId="0" fontId="0" fillId="0" borderId="13" xfId="0" applyBorder="1" applyAlignment="1" applyProtection="1">
      <alignment wrapText="1"/>
      <protection locked="0"/>
    </xf>
    <xf numFmtId="6" fontId="0" fillId="0" borderId="16" xfId="1" applyNumberFormat="1" applyFont="1" applyBorder="1" applyProtection="1">
      <protection locked="0"/>
    </xf>
    <xf numFmtId="0" fontId="8" fillId="0" borderId="13" xfId="0" applyFont="1" applyBorder="1" applyAlignment="1">
      <alignment horizontal="center" wrapText="1"/>
    </xf>
    <xf numFmtId="0" fontId="3" fillId="0" borderId="26" xfId="0" applyFont="1" applyBorder="1" applyAlignment="1">
      <alignment horizontal="center" wrapText="1"/>
    </xf>
    <xf numFmtId="164" fontId="41" fillId="0" borderId="26" xfId="4" applyNumberFormat="1" applyFont="1" applyBorder="1" applyAlignment="1">
      <alignment horizontal="center"/>
    </xf>
    <xf numFmtId="9" fontId="0" fillId="0" borderId="26" xfId="2" applyFont="1" applyBorder="1" applyAlignment="1" applyProtection="1">
      <protection locked="0"/>
    </xf>
    <xf numFmtId="44" fontId="0" fillId="0" borderId="26" xfId="1" applyFont="1" applyBorder="1" applyAlignment="1" applyProtection="1">
      <protection locked="0"/>
    </xf>
    <xf numFmtId="0" fontId="3" fillId="0" borderId="4" xfId="0" applyFont="1" applyBorder="1" applyAlignment="1">
      <alignment horizontal="center"/>
    </xf>
    <xf numFmtId="0" fontId="3" fillId="0" borderId="0" xfId="0" applyFont="1" applyAlignment="1">
      <alignment horizontal="center"/>
    </xf>
    <xf numFmtId="0" fontId="0" fillId="0" borderId="21" xfId="0" applyBorder="1" applyAlignment="1" applyProtection="1">
      <alignment horizontal="center"/>
      <protection locked="0"/>
    </xf>
    <xf numFmtId="0" fontId="0" fillId="0" borderId="13" xfId="0" applyBorder="1" applyAlignment="1" applyProtection="1">
      <alignment horizontal="center"/>
      <protection locked="0"/>
    </xf>
    <xf numFmtId="165" fontId="0" fillId="0" borderId="21" xfId="0" applyNumberFormat="1" applyBorder="1" applyAlignment="1" applyProtection="1">
      <alignment horizontal="center"/>
      <protection locked="0"/>
    </xf>
    <xf numFmtId="10" fontId="6" fillId="0" borderId="14" xfId="2" applyNumberFormat="1" applyFont="1" applyBorder="1" applyAlignment="1" applyProtection="1">
      <alignment horizontal="center" wrapText="1"/>
      <protection locked="0"/>
    </xf>
    <xf numFmtId="10" fontId="6" fillId="0" borderId="14" xfId="2" applyNumberFormat="1" applyFont="1" applyBorder="1" applyAlignment="1" applyProtection="1">
      <alignment horizontal="center"/>
      <protection locked="0"/>
    </xf>
    <xf numFmtId="14" fontId="38" fillId="2" borderId="42" xfId="0" applyNumberFormat="1" applyFont="1" applyFill="1" applyBorder="1" applyProtection="1">
      <protection locked="0"/>
    </xf>
    <xf numFmtId="2" fontId="8" fillId="7" borderId="0" xfId="5" applyNumberFormat="1" applyFont="1" applyFill="1" applyAlignment="1">
      <alignment horizontal="center" wrapText="1"/>
    </xf>
    <xf numFmtId="2" fontId="8" fillId="8" borderId="0" xfId="5" applyNumberFormat="1" applyFont="1" applyFill="1" applyAlignment="1">
      <alignment horizontal="center" wrapText="1"/>
    </xf>
    <xf numFmtId="9" fontId="8" fillId="7" borderId="0" xfId="2" applyFont="1" applyFill="1" applyAlignment="1">
      <alignment horizontal="center" wrapText="1"/>
    </xf>
    <xf numFmtId="0" fontId="1" fillId="0" borderId="0" xfId="0" applyFont="1"/>
    <xf numFmtId="44" fontId="30" fillId="0" borderId="0" xfId="1" applyFont="1"/>
    <xf numFmtId="44" fontId="30" fillId="0" borderId="0" xfId="0" applyNumberFormat="1" applyFont="1"/>
    <xf numFmtId="9" fontId="30" fillId="0" borderId="0" xfId="2" applyFont="1"/>
    <xf numFmtId="0" fontId="30" fillId="0" borderId="0" xfId="0" applyFont="1"/>
    <xf numFmtId="44" fontId="6" fillId="0" borderId="16" xfId="1" applyFont="1" applyBorder="1" applyAlignment="1" applyProtection="1">
      <alignment wrapText="1"/>
      <protection locked="0"/>
    </xf>
    <xf numFmtId="0" fontId="14" fillId="3" borderId="26" xfId="0" applyFont="1" applyFill="1" applyBorder="1" applyAlignment="1">
      <alignment horizontal="left" vertical="top" wrapText="1"/>
    </xf>
    <xf numFmtId="0" fontId="14" fillId="5" borderId="26" xfId="0" applyFont="1" applyFill="1" applyBorder="1" applyAlignment="1">
      <alignment horizontal="left" vertical="top" wrapText="1"/>
    </xf>
    <xf numFmtId="0" fontId="17" fillId="5" borderId="26" xfId="0" applyFont="1" applyFill="1" applyBorder="1" applyAlignment="1">
      <alignment horizontal="left" vertical="top" wrapText="1"/>
    </xf>
    <xf numFmtId="0" fontId="2" fillId="2" borderId="26" xfId="0" applyFont="1" applyFill="1" applyBorder="1" applyAlignment="1">
      <alignment horizontal="left" vertical="top"/>
    </xf>
    <xf numFmtId="0" fontId="2" fillId="2" borderId="26" xfId="0" applyFont="1" applyFill="1" applyBorder="1" applyAlignment="1">
      <alignment horizontal="center" vertical="top"/>
    </xf>
    <xf numFmtId="0" fontId="14" fillId="4" borderId="34" xfId="0" applyFont="1" applyFill="1" applyBorder="1" applyAlignment="1" applyProtection="1">
      <alignment vertical="top" wrapText="1"/>
      <protection locked="0"/>
    </xf>
    <xf numFmtId="0" fontId="14" fillId="4" borderId="35" xfId="0" applyFont="1" applyFill="1" applyBorder="1" applyAlignment="1" applyProtection="1">
      <alignment vertical="top" wrapText="1"/>
      <protection locked="0"/>
    </xf>
    <xf numFmtId="0" fontId="14" fillId="4" borderId="25" xfId="0" applyFont="1" applyFill="1" applyBorder="1" applyAlignment="1" applyProtection="1">
      <alignment vertical="top" wrapText="1"/>
      <protection locked="0"/>
    </xf>
    <xf numFmtId="0" fontId="14" fillId="4" borderId="29" xfId="0" applyFont="1" applyFill="1" applyBorder="1" applyAlignment="1" applyProtection="1">
      <alignment horizontal="left" vertical="top" wrapText="1"/>
      <protection locked="0"/>
    </xf>
    <xf numFmtId="0" fontId="14" fillId="4" borderId="35" xfId="0" applyFont="1" applyFill="1" applyBorder="1" applyAlignment="1" applyProtection="1">
      <alignment horizontal="left" vertical="top" wrapText="1"/>
      <protection locked="0"/>
    </xf>
    <xf numFmtId="0" fontId="14" fillId="4" borderId="25" xfId="0" applyFont="1" applyFill="1" applyBorder="1" applyAlignment="1" applyProtection="1">
      <alignment horizontal="left" vertical="top" wrapText="1"/>
      <protection locked="0"/>
    </xf>
    <xf numFmtId="0" fontId="30" fillId="4" borderId="34" xfId="0" applyFont="1" applyFill="1" applyBorder="1" applyAlignment="1" applyProtection="1">
      <alignment horizontal="center" vertical="top" wrapText="1"/>
      <protection locked="0"/>
    </xf>
    <xf numFmtId="0" fontId="30" fillId="4" borderId="25" xfId="0" applyFont="1" applyFill="1" applyBorder="1" applyAlignment="1" applyProtection="1">
      <alignment horizontal="center" vertical="top" wrapText="1"/>
      <protection locked="0"/>
    </xf>
    <xf numFmtId="0" fontId="2" fillId="2" borderId="34" xfId="0" applyFont="1" applyFill="1" applyBorder="1" applyAlignment="1" applyProtection="1">
      <alignment vertical="top" wrapText="1"/>
      <protection hidden="1"/>
    </xf>
    <xf numFmtId="0" fontId="2" fillId="2" borderId="35" xfId="0" applyFont="1" applyFill="1" applyBorder="1" applyAlignment="1" applyProtection="1">
      <alignment vertical="top" wrapText="1"/>
      <protection hidden="1"/>
    </xf>
    <xf numFmtId="0" fontId="14" fillId="4" borderId="26" xfId="0" applyFont="1" applyFill="1" applyBorder="1" applyAlignment="1" applyProtection="1">
      <alignment horizontal="left" vertical="top" wrapText="1"/>
      <protection locked="0"/>
    </xf>
    <xf numFmtId="0" fontId="2" fillId="2" borderId="34" xfId="0" applyFont="1" applyFill="1" applyBorder="1" applyAlignment="1" applyProtection="1">
      <alignment horizontal="left" vertical="top" wrapText="1"/>
      <protection hidden="1"/>
    </xf>
    <xf numFmtId="0" fontId="2" fillId="2" borderId="35" xfId="0" applyFont="1" applyFill="1" applyBorder="1" applyAlignment="1" applyProtection="1">
      <alignment horizontal="left" vertical="top" wrapText="1"/>
      <protection hidden="1"/>
    </xf>
    <xf numFmtId="0" fontId="2" fillId="2" borderId="28" xfId="0" applyFont="1" applyFill="1" applyBorder="1" applyAlignment="1">
      <alignment horizontal="center" vertical="top"/>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5" xfId="0" applyFont="1" applyFill="1" applyBorder="1" applyAlignment="1">
      <alignment horizontal="center" vertical="center"/>
    </xf>
    <xf numFmtId="0" fontId="4" fillId="2" borderId="34" xfId="3" applyFill="1" applyBorder="1" applyAlignment="1" applyProtection="1">
      <alignment horizontal="left" vertical="center"/>
    </xf>
    <xf numFmtId="0" fontId="4" fillId="2" borderId="35" xfId="3" applyFill="1" applyBorder="1" applyAlignment="1" applyProtection="1">
      <alignment horizontal="left" vertical="center"/>
    </xf>
    <xf numFmtId="0" fontId="4" fillId="2" borderId="25" xfId="3" applyFill="1" applyBorder="1" applyAlignment="1" applyProtection="1">
      <alignment horizontal="left" vertical="center"/>
    </xf>
    <xf numFmtId="0" fontId="31" fillId="2" borderId="34" xfId="3" applyFont="1" applyFill="1" applyBorder="1" applyAlignment="1" applyProtection="1">
      <alignment horizontal="left" vertical="center"/>
    </xf>
    <xf numFmtId="0" fontId="31" fillId="2" borderId="35" xfId="3" applyFont="1" applyFill="1" applyBorder="1" applyAlignment="1" applyProtection="1">
      <alignment horizontal="left" vertical="center"/>
    </xf>
    <xf numFmtId="0" fontId="31" fillId="2" borderId="25" xfId="3" applyFont="1" applyFill="1" applyBorder="1" applyAlignment="1" applyProtection="1">
      <alignment horizontal="left" vertical="center"/>
    </xf>
    <xf numFmtId="0" fontId="14" fillId="5" borderId="29" xfId="0" applyFont="1" applyFill="1" applyBorder="1" applyAlignment="1">
      <alignment horizontal="left" vertical="top" wrapText="1"/>
    </xf>
    <xf numFmtId="0" fontId="14" fillId="5" borderId="5" xfId="0" applyFont="1" applyFill="1" applyBorder="1" applyAlignment="1">
      <alignment horizontal="left" vertical="top" wrapText="1"/>
    </xf>
    <xf numFmtId="0" fontId="14" fillId="5" borderId="30" xfId="0" applyFont="1" applyFill="1" applyBorder="1" applyAlignment="1">
      <alignment horizontal="left" vertical="top" wrapText="1"/>
    </xf>
    <xf numFmtId="0" fontId="14" fillId="5" borderId="31" xfId="0" applyFont="1" applyFill="1" applyBorder="1" applyAlignment="1">
      <alignment horizontal="left" vertical="top" wrapText="1"/>
    </xf>
    <xf numFmtId="0" fontId="14" fillId="5" borderId="32" xfId="0" applyFont="1" applyFill="1" applyBorder="1" applyAlignment="1">
      <alignment horizontal="left" vertical="top" wrapText="1"/>
    </xf>
    <xf numFmtId="0" fontId="14" fillId="5" borderId="33" xfId="0" applyFont="1" applyFill="1" applyBorder="1" applyAlignment="1">
      <alignment horizontal="left" vertical="top" wrapText="1"/>
    </xf>
    <xf numFmtId="0" fontId="21" fillId="2" borderId="27" xfId="0" applyFont="1" applyFill="1" applyBorder="1" applyAlignment="1" applyProtection="1">
      <alignment horizontal="center" vertical="top" wrapText="1"/>
      <protection hidden="1"/>
    </xf>
    <xf numFmtId="0" fontId="21" fillId="2" borderId="27" xfId="0" applyFont="1" applyFill="1" applyBorder="1" applyAlignment="1" applyProtection="1">
      <alignment horizontal="center" vertical="top"/>
      <protection hidden="1"/>
    </xf>
    <xf numFmtId="0" fontId="23" fillId="2" borderId="27" xfId="0" applyFont="1" applyFill="1" applyBorder="1" applyAlignment="1">
      <alignment horizontal="center" vertical="top"/>
    </xf>
    <xf numFmtId="0" fontId="2" fillId="6" borderId="28" xfId="0" applyFont="1" applyFill="1" applyBorder="1" applyAlignment="1">
      <alignment horizontal="center" vertical="top"/>
    </xf>
    <xf numFmtId="0" fontId="2" fillId="6" borderId="26" xfId="0" applyFont="1" applyFill="1" applyBorder="1" applyAlignment="1">
      <alignment horizontal="center" vertical="top"/>
    </xf>
    <xf numFmtId="0" fontId="40" fillId="2" borderId="43" xfId="4" applyFont="1" applyFill="1" applyBorder="1" applyAlignment="1">
      <alignment horizontal="center"/>
    </xf>
    <xf numFmtId="0" fontId="40" fillId="2" borderId="44" xfId="4" applyFont="1" applyFill="1" applyBorder="1" applyAlignment="1">
      <alignment horizontal="center"/>
    </xf>
    <xf numFmtId="0" fontId="40" fillId="2" borderId="45" xfId="4" applyFont="1" applyFill="1" applyBorder="1" applyAlignment="1">
      <alignment horizontal="center"/>
    </xf>
    <xf numFmtId="0" fontId="40" fillId="2" borderId="49" xfId="4" applyFont="1" applyFill="1" applyBorder="1" applyAlignment="1">
      <alignment horizontal="center"/>
    </xf>
    <xf numFmtId="0" fontId="40" fillId="2" borderId="26" xfId="4" applyFont="1" applyFill="1" applyBorder="1" applyAlignment="1">
      <alignment horizontal="center"/>
    </xf>
    <xf numFmtId="0" fontId="40" fillId="2" borderId="52" xfId="4" applyFont="1" applyFill="1" applyBorder="1" applyAlignment="1">
      <alignment horizontal="center"/>
    </xf>
    <xf numFmtId="164" fontId="41" fillId="0" borderId="59" xfId="4" applyNumberFormat="1" applyFont="1" applyBorder="1" applyAlignment="1">
      <alignment horizontal="center"/>
    </xf>
    <xf numFmtId="164" fontId="41" fillId="0" borderId="18" xfId="4" applyNumberFormat="1" applyFont="1" applyBorder="1" applyAlignment="1">
      <alignment horizontal="center"/>
    </xf>
    <xf numFmtId="164" fontId="41" fillId="0" borderId="60" xfId="4" applyNumberFormat="1" applyFont="1" applyBorder="1" applyAlignment="1">
      <alignment horizontal="center"/>
    </xf>
    <xf numFmtId="0" fontId="6" fillId="4" borderId="36" xfId="0" applyFont="1" applyFill="1" applyBorder="1" applyAlignment="1">
      <alignment horizontal="center"/>
    </xf>
    <xf numFmtId="0" fontId="6" fillId="4" borderId="10" xfId="0" applyFont="1" applyFill="1" applyBorder="1" applyAlignment="1">
      <alignment horizontal="center"/>
    </xf>
    <xf numFmtId="0" fontId="6" fillId="4" borderId="37" xfId="0" applyFont="1" applyFill="1" applyBorder="1" applyAlignment="1">
      <alignment horizontal="center"/>
    </xf>
    <xf numFmtId="0" fontId="6" fillId="4" borderId="38" xfId="0" applyFont="1" applyFill="1" applyBorder="1" applyAlignment="1">
      <alignment horizontal="center"/>
    </xf>
    <xf numFmtId="0" fontId="6" fillId="4" borderId="0" xfId="0" applyFont="1" applyFill="1" applyAlignment="1">
      <alignment horizontal="center"/>
    </xf>
    <xf numFmtId="0" fontId="6" fillId="4" borderId="39" xfId="0" applyFont="1" applyFill="1" applyBorder="1" applyAlignment="1">
      <alignment horizontal="center"/>
    </xf>
    <xf numFmtId="0" fontId="6" fillId="4" borderId="40" xfId="0" applyFont="1" applyFill="1" applyBorder="1" applyAlignment="1">
      <alignment horizontal="center"/>
    </xf>
    <xf numFmtId="0" fontId="6" fillId="4" borderId="18" xfId="0" applyFont="1" applyFill="1" applyBorder="1" applyAlignment="1">
      <alignment horizontal="center"/>
    </xf>
    <xf numFmtId="0" fontId="6" fillId="4" borderId="22" xfId="0" applyFont="1" applyFill="1" applyBorder="1" applyAlignment="1">
      <alignment horizontal="center"/>
    </xf>
    <xf numFmtId="0" fontId="34" fillId="2" borderId="36" xfId="4" applyFont="1" applyFill="1" applyBorder="1" applyAlignment="1">
      <alignment horizontal="center"/>
    </xf>
    <xf numFmtId="0" fontId="34" fillId="2" borderId="10" xfId="4" applyFont="1" applyFill="1" applyBorder="1" applyAlignment="1">
      <alignment horizontal="center"/>
    </xf>
    <xf numFmtId="0" fontId="34" fillId="2" borderId="37" xfId="4" applyFont="1" applyFill="1" applyBorder="1" applyAlignment="1">
      <alignment horizontal="center"/>
    </xf>
    <xf numFmtId="0" fontId="35" fillId="2" borderId="38" xfId="4" applyFont="1" applyFill="1" applyBorder="1" applyAlignment="1">
      <alignment horizontal="center"/>
    </xf>
    <xf numFmtId="0" fontId="35" fillId="2" borderId="0" xfId="4" applyFont="1" applyFill="1" applyAlignment="1">
      <alignment horizontal="center"/>
    </xf>
    <xf numFmtId="0" fontId="35" fillId="2" borderId="39" xfId="4" applyFont="1" applyFill="1" applyBorder="1" applyAlignment="1">
      <alignment horizontal="center"/>
    </xf>
    <xf numFmtId="14" fontId="39" fillId="2" borderId="41" xfId="0" applyNumberFormat="1" applyFont="1" applyFill="1" applyBorder="1" applyAlignment="1" applyProtection="1">
      <alignment horizontal="center"/>
      <protection locked="0"/>
    </xf>
    <xf numFmtId="0" fontId="39" fillId="2" borderId="41" xfId="0" applyFont="1" applyFill="1" applyBorder="1" applyAlignment="1" applyProtection="1">
      <alignment horizontal="center"/>
      <protection locked="0"/>
    </xf>
    <xf numFmtId="0" fontId="38" fillId="2" borderId="58" xfId="0" applyFont="1" applyFill="1" applyBorder="1" applyAlignment="1" applyProtection="1">
      <alignment horizontal="center"/>
      <protection locked="0"/>
    </xf>
    <xf numFmtId="0" fontId="38" fillId="2" borderId="56" xfId="0" applyFont="1" applyFill="1" applyBorder="1" applyAlignment="1" applyProtection="1">
      <alignment horizontal="center"/>
      <protection locked="0"/>
    </xf>
    <xf numFmtId="0" fontId="38" fillId="2" borderId="57" xfId="0" applyFont="1" applyFill="1" applyBorder="1" applyAlignment="1" applyProtection="1">
      <alignment horizontal="center"/>
      <protection locked="0"/>
    </xf>
    <xf numFmtId="0" fontId="3" fillId="0" borderId="4" xfId="0" applyFont="1" applyBorder="1" applyAlignment="1">
      <alignment horizontal="center"/>
    </xf>
    <xf numFmtId="0" fontId="3" fillId="0" borderId="0" xfId="0" applyFont="1" applyAlignment="1">
      <alignment horizontal="center"/>
    </xf>
    <xf numFmtId="0" fontId="0" fillId="0" borderId="20" xfId="0" applyBorder="1" applyAlignment="1">
      <alignment horizontal="center" wrapText="1"/>
    </xf>
    <xf numFmtId="0" fontId="0" fillId="0" borderId="16" xfId="0" applyBorder="1" applyAlignment="1">
      <alignment horizontal="center" wrapText="1"/>
    </xf>
    <xf numFmtId="0" fontId="0" fillId="0" borderId="20" xfId="0" applyBorder="1" applyAlignment="1" applyProtection="1">
      <alignment horizontal="center" wrapText="1"/>
      <protection locked="0"/>
    </xf>
    <xf numFmtId="0" fontId="0" fillId="0" borderId="16" xfId="0" applyBorder="1" applyAlignment="1" applyProtection="1">
      <alignment horizontal="center" wrapText="1"/>
      <protection locked="0"/>
    </xf>
    <xf numFmtId="0" fontId="7" fillId="2" borderId="4" xfId="0" applyFont="1" applyFill="1" applyBorder="1" applyAlignment="1">
      <alignment horizontal="center"/>
    </xf>
    <xf numFmtId="0" fontId="7" fillId="2" borderId="0" xfId="0" applyFont="1" applyFill="1" applyAlignment="1">
      <alignment horizontal="center"/>
    </xf>
    <xf numFmtId="0" fontId="7" fillId="2" borderId="6" xfId="0" applyFont="1" applyFill="1" applyBorder="1" applyAlignment="1">
      <alignment horizontal="center"/>
    </xf>
    <xf numFmtId="0" fontId="10" fillId="0" borderId="9" xfId="0" applyFont="1" applyBorder="1" applyAlignment="1" applyProtection="1">
      <alignment horizontal="left" vertical="top" wrapText="1"/>
      <protection locked="0"/>
    </xf>
    <xf numFmtId="0" fontId="10" fillId="0" borderId="10" xfId="0" applyFont="1" applyBorder="1" applyAlignment="1" applyProtection="1">
      <alignment horizontal="left" vertical="top"/>
      <protection locked="0"/>
    </xf>
    <xf numFmtId="0" fontId="10" fillId="0" borderId="11"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6" xfId="0" applyFont="1" applyBorder="1" applyAlignment="1" applyProtection="1">
      <alignment horizontal="left" vertical="top"/>
      <protection locked="0"/>
    </xf>
    <xf numFmtId="0" fontId="10" fillId="0" borderId="17" xfId="0" applyFont="1" applyBorder="1" applyAlignment="1" applyProtection="1">
      <alignment horizontal="left" vertical="top"/>
      <protection locked="0"/>
    </xf>
    <xf numFmtId="0" fontId="10" fillId="0" borderId="18" xfId="0" applyFont="1" applyBorder="1" applyAlignment="1" applyProtection="1">
      <alignment horizontal="left" vertical="top"/>
      <protection locked="0"/>
    </xf>
    <xf numFmtId="0" fontId="10" fillId="0" borderId="19" xfId="0" applyFont="1" applyBorder="1" applyAlignment="1" applyProtection="1">
      <alignment horizontal="left" vertical="top"/>
      <protection locked="0"/>
    </xf>
    <xf numFmtId="0" fontId="0" fillId="0" borderId="20" xfId="0" applyBorder="1" applyAlignment="1">
      <alignment horizontal="center"/>
    </xf>
    <xf numFmtId="0" fontId="0" fillId="0" borderId="21" xfId="0" applyBorder="1" applyAlignment="1">
      <alignment horizontal="center"/>
    </xf>
    <xf numFmtId="0" fontId="7" fillId="2" borderId="23" xfId="0" applyFont="1" applyFill="1" applyBorder="1" applyAlignment="1">
      <alignment horizontal="right"/>
    </xf>
    <xf numFmtId="0" fontId="7" fillId="2" borderId="24" xfId="0" applyFont="1" applyFill="1" applyBorder="1" applyAlignment="1">
      <alignment horizontal="right"/>
    </xf>
    <xf numFmtId="0" fontId="7" fillId="2" borderId="0" xfId="0" applyFont="1" applyFill="1" applyBorder="1" applyAlignment="1">
      <alignment horizontal="right"/>
    </xf>
    <xf numFmtId="0" fontId="7" fillId="2" borderId="9" xfId="0" applyFont="1" applyFill="1" applyBorder="1" applyAlignment="1">
      <alignment horizontal="left"/>
    </xf>
    <xf numFmtId="0" fontId="7" fillId="2" borderId="10" xfId="0" applyFont="1" applyFill="1" applyBorder="1" applyAlignment="1">
      <alignment horizontal="left"/>
    </xf>
    <xf numFmtId="0" fontId="7" fillId="2" borderId="11" xfId="0" applyFont="1" applyFill="1" applyBorder="1" applyAlignment="1">
      <alignment horizontal="left"/>
    </xf>
    <xf numFmtId="0" fontId="3" fillId="0" borderId="20" xfId="0" applyFont="1" applyBorder="1" applyAlignment="1">
      <alignment horizontal="center"/>
    </xf>
    <xf numFmtId="0" fontId="3" fillId="0" borderId="21" xfId="0" applyFont="1" applyBorder="1" applyAlignment="1">
      <alignment horizontal="center"/>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7" fillId="2" borderId="17" xfId="0" applyFont="1" applyFill="1" applyBorder="1" applyAlignment="1">
      <alignment horizontal="right"/>
    </xf>
    <xf numFmtId="0" fontId="7" fillId="2" borderId="18" xfId="0" applyFont="1" applyFill="1" applyBorder="1" applyAlignment="1">
      <alignment horizontal="right"/>
    </xf>
    <xf numFmtId="0" fontId="7" fillId="2" borderId="22" xfId="0" applyFont="1" applyFill="1" applyBorder="1" applyAlignment="1">
      <alignment horizontal="right"/>
    </xf>
    <xf numFmtId="0" fontId="0" fillId="0" borderId="20" xfId="0" applyBorder="1" applyAlignment="1" applyProtection="1">
      <alignment horizontal="center"/>
      <protection locked="0"/>
    </xf>
    <xf numFmtId="0" fontId="0" fillId="0" borderId="16" xfId="0" applyBorder="1" applyAlignment="1" applyProtection="1">
      <alignment horizontal="center"/>
      <protection locked="0"/>
    </xf>
    <xf numFmtId="0" fontId="3" fillId="0" borderId="12" xfId="0" applyFont="1" applyBorder="1" applyAlignment="1">
      <alignment horizontal="center" wrapText="1"/>
    </xf>
    <xf numFmtId="0" fontId="3" fillId="0" borderId="13" xfId="0" applyFont="1" applyBorder="1" applyAlignment="1">
      <alignment horizontal="center" wrapText="1"/>
    </xf>
    <xf numFmtId="0" fontId="0" fillId="0" borderId="14" xfId="0" applyBorder="1" applyAlignment="1" applyProtection="1">
      <alignment horizontal="center" wrapText="1"/>
      <protection locked="0"/>
    </xf>
    <xf numFmtId="0" fontId="0" fillId="0" borderId="21" xfId="0" applyBorder="1" applyAlignment="1" applyProtection="1">
      <alignment horizontal="center" wrapText="1"/>
      <protection locked="0"/>
    </xf>
    <xf numFmtId="0" fontId="0" fillId="0" borderId="14" xfId="0" applyBorder="1" applyAlignment="1">
      <alignment horizontal="center" vertical="center" wrapText="1"/>
    </xf>
    <xf numFmtId="0" fontId="0" fillId="0" borderId="21" xfId="0" applyBorder="1" applyAlignment="1">
      <alignment horizontal="center" vertical="center" wrapText="1"/>
    </xf>
    <xf numFmtId="0" fontId="0" fillId="0" borderId="16" xfId="0" applyBorder="1" applyAlignment="1">
      <alignment horizontal="center" vertical="center" wrapText="1"/>
    </xf>
    <xf numFmtId="0" fontId="0" fillId="0" borderId="21" xfId="0" applyBorder="1" applyAlignment="1" applyProtection="1">
      <alignment horizontal="center"/>
      <protection locked="0"/>
    </xf>
    <xf numFmtId="0" fontId="3" fillId="0" borderId="12" xfId="0" applyFont="1" applyBorder="1" applyAlignment="1">
      <alignment horizontal="center"/>
    </xf>
    <xf numFmtId="0" fontId="3" fillId="0" borderId="13" xfId="0" applyFont="1" applyBorder="1" applyAlignment="1">
      <alignment horizontal="center"/>
    </xf>
    <xf numFmtId="0" fontId="11" fillId="0" borderId="12" xfId="0" applyFont="1" applyBorder="1" applyAlignment="1" applyProtection="1">
      <alignment horizontal="center" wrapText="1"/>
      <protection locked="0"/>
    </xf>
    <xf numFmtId="0" fontId="11" fillId="0" borderId="13" xfId="0" applyFont="1" applyBorder="1" applyAlignment="1" applyProtection="1">
      <alignment horizontal="center" wrapText="1"/>
      <protection locked="0"/>
    </xf>
    <xf numFmtId="164" fontId="6" fillId="0" borderId="13" xfId="1" applyNumberFormat="1" applyFont="1" applyBorder="1" applyAlignment="1" applyProtection="1">
      <alignment horizontal="center" wrapText="1"/>
      <protection locked="0"/>
    </xf>
    <xf numFmtId="0" fontId="7" fillId="2" borderId="4" xfId="0" applyFont="1" applyFill="1" applyBorder="1" applyAlignment="1">
      <alignment horizontal="right"/>
    </xf>
    <xf numFmtId="0" fontId="7" fillId="2" borderId="0" xfId="0" applyFont="1" applyFill="1" applyAlignment="1">
      <alignment horizontal="right"/>
    </xf>
    <xf numFmtId="0" fontId="8" fillId="0" borderId="12" xfId="0" applyFont="1" applyBorder="1" applyAlignment="1">
      <alignment horizontal="center" wrapText="1"/>
    </xf>
    <xf numFmtId="0" fontId="8" fillId="0" borderId="13" xfId="0" applyFont="1" applyBorder="1" applyAlignment="1">
      <alignment horizontal="center" wrapText="1"/>
    </xf>
    <xf numFmtId="0" fontId="6" fillId="0" borderId="7" xfId="0" applyFont="1" applyBorder="1" applyAlignment="1">
      <alignment horizontal="center"/>
    </xf>
    <xf numFmtId="0" fontId="6" fillId="0" borderId="5" xfId="0" applyFont="1" applyBorder="1" applyAlignment="1">
      <alignment horizontal="center"/>
    </xf>
    <xf numFmtId="0" fontId="6" fillId="0" borderId="8" xfId="0" applyFont="1" applyBorder="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0" borderId="5" xfId="0" applyFont="1" applyBorder="1" applyAlignment="1">
      <alignment horizontal="center"/>
    </xf>
    <xf numFmtId="0" fontId="10" fillId="0" borderId="9" xfId="0" applyFont="1" applyBorder="1" applyAlignment="1">
      <alignment horizontal="left" vertical="top" wrapText="1"/>
    </xf>
    <xf numFmtId="0" fontId="10" fillId="0" borderId="10" xfId="0" applyFont="1" applyBorder="1" applyAlignment="1">
      <alignment horizontal="left" vertical="top"/>
    </xf>
    <xf numFmtId="0" fontId="10" fillId="0" borderId="11" xfId="0" applyFont="1" applyBorder="1" applyAlignment="1">
      <alignment horizontal="left" vertical="top"/>
    </xf>
    <xf numFmtId="0" fontId="10" fillId="0" borderId="4" xfId="0" applyFont="1" applyBorder="1" applyAlignment="1">
      <alignment horizontal="left" vertical="top"/>
    </xf>
    <xf numFmtId="0" fontId="10" fillId="0" borderId="0" xfId="0" applyFont="1" applyAlignment="1">
      <alignment horizontal="left" vertical="top"/>
    </xf>
    <xf numFmtId="0" fontId="10" fillId="0" borderId="6" xfId="0" applyFont="1" applyBorder="1" applyAlignment="1">
      <alignment horizontal="left" vertical="top"/>
    </xf>
    <xf numFmtId="0" fontId="10" fillId="0" borderId="17" xfId="0" applyFont="1" applyBorder="1" applyAlignment="1">
      <alignment horizontal="left" vertical="top"/>
    </xf>
    <xf numFmtId="0" fontId="10" fillId="0" borderId="18" xfId="0" applyFont="1" applyBorder="1" applyAlignment="1">
      <alignment horizontal="left" vertical="top"/>
    </xf>
    <xf numFmtId="0" fontId="10" fillId="0" borderId="19" xfId="0" applyFont="1" applyBorder="1" applyAlignment="1">
      <alignment horizontal="left" vertical="top"/>
    </xf>
    <xf numFmtId="0" fontId="0" fillId="0" borderId="12" xfId="0" applyBorder="1" applyAlignment="1">
      <alignment horizontal="center"/>
    </xf>
    <xf numFmtId="0" fontId="0" fillId="0" borderId="13" xfId="0" applyBorder="1" applyAlignment="1">
      <alignment horizontal="center"/>
    </xf>
    <xf numFmtId="0" fontId="0" fillId="0" borderId="12" xfId="0" applyBorder="1" applyAlignment="1">
      <alignment horizontal="center" wrapText="1"/>
    </xf>
    <xf numFmtId="0" fontId="0" fillId="0" borderId="13" xfId="0" applyBorder="1" applyAlignment="1">
      <alignment horizont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6" xfId="0" applyBorder="1" applyAlignment="1">
      <alignment horizontal="center"/>
    </xf>
    <xf numFmtId="0" fontId="11" fillId="0" borderId="12" xfId="0" applyFont="1" applyBorder="1" applyAlignment="1">
      <alignment horizontal="center" wrapText="1"/>
    </xf>
    <xf numFmtId="0" fontId="11" fillId="0" borderId="13" xfId="0" applyFont="1" applyBorder="1" applyAlignment="1">
      <alignment horizontal="center" wrapText="1"/>
    </xf>
    <xf numFmtId="164" fontId="6" fillId="0" borderId="13" xfId="1" applyNumberFormat="1" applyFont="1" applyBorder="1" applyAlignment="1">
      <alignment horizontal="center" wrapText="1"/>
    </xf>
  </cellXfs>
  <cellStyles count="6">
    <cellStyle name="Currency" xfId="1" builtinId="4"/>
    <cellStyle name="Hyperlink" xfId="3" builtinId="8"/>
    <cellStyle name="Normal" xfId="0" builtinId="0"/>
    <cellStyle name="Normal 2" xfId="4" xr:uid="{00000000-0005-0000-0000-000003000000}"/>
    <cellStyle name="Normal 2 2" xfId="5" xr:uid="{E16AF794-4DD4-48AD-A75C-444BE42B7251}"/>
    <cellStyle name="Percent" xfId="2" builtinId="5"/>
  </cellStyles>
  <dxfs count="4">
    <dxf>
      <fill>
        <patternFill>
          <bgColor rgb="FFC00000"/>
        </patternFill>
      </fill>
    </dxf>
    <dxf>
      <fill>
        <patternFill>
          <bgColor theme="9" tint="0.59996337778862885"/>
        </patternFill>
      </fill>
    </dxf>
    <dxf>
      <fill>
        <patternFill>
          <bgColor rgb="FFC00000"/>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869950</xdr:colOff>
      <xdr:row>0</xdr:row>
      <xdr:rowOff>82550</xdr:rowOff>
    </xdr:from>
    <xdr:to>
      <xdr:col>2</xdr:col>
      <xdr:colOff>425450</xdr:colOff>
      <xdr:row>4</xdr:row>
      <xdr:rowOff>7128</xdr:rowOff>
    </xdr:to>
    <xdr:grpSp>
      <xdr:nvGrpSpPr>
        <xdr:cNvPr id="2" name="Group 1">
          <a:extLst>
            <a:ext uri="{FF2B5EF4-FFF2-40B4-BE49-F238E27FC236}">
              <a16:creationId xmlns:a16="http://schemas.microsoft.com/office/drawing/2014/main" id="{87643749-1809-4B5B-A0D1-C71D4DAD128C}"/>
            </a:ext>
          </a:extLst>
        </xdr:cNvPr>
        <xdr:cNvGrpSpPr/>
      </xdr:nvGrpSpPr>
      <xdr:grpSpPr>
        <a:xfrm>
          <a:off x="3562350" y="82550"/>
          <a:ext cx="603250" cy="667528"/>
          <a:chOff x="0" y="0"/>
          <a:chExt cx="1184775" cy="1334720"/>
        </a:xfrm>
      </xdr:grpSpPr>
      <xdr:sp macro="" textlink="">
        <xdr:nvSpPr>
          <xdr:cNvPr id="3" name="Rectangle 2">
            <a:extLst>
              <a:ext uri="{FF2B5EF4-FFF2-40B4-BE49-F238E27FC236}">
                <a16:creationId xmlns:a16="http://schemas.microsoft.com/office/drawing/2014/main" id="{94AA4EA3-96DE-4DA7-8080-929913364C03}"/>
              </a:ext>
            </a:extLst>
          </xdr:cNvPr>
          <xdr:cNvSpPr/>
        </xdr:nvSpPr>
        <xdr:spPr>
          <a:xfrm>
            <a:off x="1151128" y="1162617"/>
            <a:ext cx="33647" cy="172103"/>
          </a:xfrm>
          <a:prstGeom prst="rect">
            <a:avLst/>
          </a:prstGeom>
          <a:ln>
            <a:noFill/>
          </a:ln>
        </xdr:spPr>
        <xdr:txBody>
          <a:bodyPr vert="horz" wrap="square" lIns="0" tIns="0" rIns="0" bIns="0" rtlCol="0">
            <a:noAutofit/>
          </a:bodyPr>
          <a:lstStyle/>
          <a:p>
            <a:pPr marL="0" marR="0" indent="0">
              <a:lnSpc>
                <a:spcPct val="107000"/>
              </a:lnSpc>
              <a:spcBef>
                <a:spcPts val="0"/>
              </a:spcBef>
              <a:spcAft>
                <a:spcPts val="800"/>
              </a:spcAft>
            </a:pPr>
            <a:r>
              <a:rPr lang="en-US" sz="1000">
                <a:solidFill>
                  <a:srgbClr val="002E6D"/>
                </a:solidFill>
                <a:effectLst/>
                <a:latin typeface="Source Sans Pro" panose="020B0503030403020204" pitchFamily="34" charset="0"/>
                <a:ea typeface="Source Sans Pro" panose="020B0503030403020204" pitchFamily="34" charset="0"/>
                <a:cs typeface="Source Sans Pro" panose="020B0503030403020204" pitchFamily="34" charset="0"/>
              </a:rPr>
              <a:t> </a:t>
            </a:r>
            <a:endParaRPr lang="en-US" sz="1100">
              <a:solidFill>
                <a:srgbClr val="000000"/>
              </a:solidFill>
              <a:effectLst/>
              <a:latin typeface="Source Sans Pro" panose="020B0503030403020204" pitchFamily="34" charset="0"/>
              <a:ea typeface="Source Sans Pro" panose="020B0503030403020204" pitchFamily="34" charset="0"/>
              <a:cs typeface="Source Sans Pro" panose="020B0503030403020204" pitchFamily="34" charset="0"/>
            </a:endParaRPr>
          </a:p>
        </xdr:txBody>
      </xdr:sp>
      <xdr:sp macro="" textlink="">
        <xdr:nvSpPr>
          <xdr:cNvPr id="4" name="Shape 179">
            <a:extLst>
              <a:ext uri="{FF2B5EF4-FFF2-40B4-BE49-F238E27FC236}">
                <a16:creationId xmlns:a16="http://schemas.microsoft.com/office/drawing/2014/main" id="{A72D404F-4DEB-4177-A63D-FFB00CC30F4A}"/>
              </a:ext>
            </a:extLst>
          </xdr:cNvPr>
          <xdr:cNvSpPr/>
        </xdr:nvSpPr>
        <xdr:spPr>
          <a:xfrm>
            <a:off x="128629" y="719278"/>
            <a:ext cx="827256" cy="172362"/>
          </a:xfrm>
          <a:custGeom>
            <a:avLst/>
            <a:gdLst/>
            <a:ahLst/>
            <a:cxnLst/>
            <a:rect l="0" t="0" r="0" b="0"/>
            <a:pathLst>
              <a:path w="827256" h="172362">
                <a:moveTo>
                  <a:pt x="0" y="0"/>
                </a:moveTo>
                <a:lnTo>
                  <a:pt x="64342" y="0"/>
                </a:lnTo>
                <a:lnTo>
                  <a:pt x="64342" y="108013"/>
                </a:lnTo>
                <a:lnTo>
                  <a:pt x="827256" y="108014"/>
                </a:lnTo>
                <a:lnTo>
                  <a:pt x="827256" y="172362"/>
                </a:lnTo>
                <a:lnTo>
                  <a:pt x="0" y="172361"/>
                </a:lnTo>
                <a:lnTo>
                  <a:pt x="0" y="0"/>
                </a:lnTo>
                <a:close/>
              </a:path>
            </a:pathLst>
          </a:custGeom>
          <a:ln w="0" cap="flat">
            <a:miter lim="127000"/>
          </a:ln>
        </xdr:spPr>
        <xdr:style>
          <a:lnRef idx="0">
            <a:srgbClr val="000000">
              <a:alpha val="0"/>
            </a:srgbClr>
          </a:lnRef>
          <a:fillRef idx="1">
            <a:srgbClr val="CB2026"/>
          </a:fillRef>
          <a:effectRef idx="0">
            <a:scrgbClr r="0" g="0" b="0"/>
          </a:effectRef>
          <a:fontRef idx="none"/>
        </xdr:style>
        <xdr:txBody>
          <a:bodyPr wrap="square"/>
          <a:lstStyle/>
          <a:p>
            <a:endParaRPr lang="en-US"/>
          </a:p>
        </xdr:txBody>
      </xdr:sp>
      <xdr:sp macro="" textlink="">
        <xdr:nvSpPr>
          <xdr:cNvPr id="5" name="Shape 180">
            <a:extLst>
              <a:ext uri="{FF2B5EF4-FFF2-40B4-BE49-F238E27FC236}">
                <a16:creationId xmlns:a16="http://schemas.microsoft.com/office/drawing/2014/main" id="{5DCED66E-9929-47EE-9C2F-3955E89B7345}"/>
              </a:ext>
            </a:extLst>
          </xdr:cNvPr>
          <xdr:cNvSpPr/>
        </xdr:nvSpPr>
        <xdr:spPr>
          <a:xfrm>
            <a:off x="130928" y="0"/>
            <a:ext cx="891577" cy="174662"/>
          </a:xfrm>
          <a:custGeom>
            <a:avLst/>
            <a:gdLst/>
            <a:ahLst/>
            <a:cxnLst/>
            <a:rect l="0" t="0" r="0" b="0"/>
            <a:pathLst>
              <a:path w="891577" h="174662">
                <a:moveTo>
                  <a:pt x="0" y="0"/>
                </a:moveTo>
                <a:lnTo>
                  <a:pt x="891577" y="0"/>
                </a:lnTo>
                <a:lnTo>
                  <a:pt x="891577" y="174662"/>
                </a:lnTo>
                <a:lnTo>
                  <a:pt x="824957" y="174662"/>
                </a:lnTo>
                <a:lnTo>
                  <a:pt x="824957" y="66649"/>
                </a:lnTo>
                <a:lnTo>
                  <a:pt x="64342" y="66649"/>
                </a:lnTo>
                <a:lnTo>
                  <a:pt x="64342" y="174662"/>
                </a:lnTo>
                <a:lnTo>
                  <a:pt x="0" y="174662"/>
                </a:ln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6" name="Shape 181">
            <a:extLst>
              <a:ext uri="{FF2B5EF4-FFF2-40B4-BE49-F238E27FC236}">
                <a16:creationId xmlns:a16="http://schemas.microsoft.com/office/drawing/2014/main" id="{910CA143-8A26-40A5-9118-CFE0D7124856}"/>
              </a:ext>
            </a:extLst>
          </xdr:cNvPr>
          <xdr:cNvSpPr/>
        </xdr:nvSpPr>
        <xdr:spPr>
          <a:xfrm>
            <a:off x="0" y="234408"/>
            <a:ext cx="319344" cy="427425"/>
          </a:xfrm>
          <a:custGeom>
            <a:avLst/>
            <a:gdLst/>
            <a:ahLst/>
            <a:cxnLst/>
            <a:rect l="0" t="0" r="0" b="0"/>
            <a:pathLst>
              <a:path w="319344" h="427425">
                <a:moveTo>
                  <a:pt x="156205" y="0"/>
                </a:moveTo>
                <a:cubicBezTo>
                  <a:pt x="275706" y="0"/>
                  <a:pt x="307866" y="82729"/>
                  <a:pt x="307866" y="130971"/>
                </a:cubicBezTo>
                <a:cubicBezTo>
                  <a:pt x="229737" y="130971"/>
                  <a:pt x="229737" y="130971"/>
                  <a:pt x="229737" y="130971"/>
                </a:cubicBezTo>
                <a:cubicBezTo>
                  <a:pt x="227439" y="112589"/>
                  <a:pt x="220544" y="71225"/>
                  <a:pt x="149311" y="71225"/>
                </a:cubicBezTo>
                <a:cubicBezTo>
                  <a:pt x="117139" y="71225"/>
                  <a:pt x="80373" y="82729"/>
                  <a:pt x="80373" y="119492"/>
                </a:cubicBezTo>
                <a:cubicBezTo>
                  <a:pt x="80373" y="151653"/>
                  <a:pt x="105650" y="158556"/>
                  <a:pt x="121735" y="160857"/>
                </a:cubicBezTo>
                <a:cubicBezTo>
                  <a:pt x="218249" y="186141"/>
                  <a:pt x="218249" y="186141"/>
                  <a:pt x="218249" y="186141"/>
                </a:cubicBezTo>
                <a:cubicBezTo>
                  <a:pt x="271105" y="199920"/>
                  <a:pt x="319344" y="222904"/>
                  <a:pt x="319344" y="294154"/>
                </a:cubicBezTo>
                <a:cubicBezTo>
                  <a:pt x="319344" y="415947"/>
                  <a:pt x="199863" y="427425"/>
                  <a:pt x="165395" y="427425"/>
                </a:cubicBezTo>
                <a:cubicBezTo>
                  <a:pt x="58543" y="427425"/>
                  <a:pt x="18904" y="379596"/>
                  <a:pt x="5763" y="334359"/>
                </a:cubicBezTo>
                <a:lnTo>
                  <a:pt x="0" y="292248"/>
                </a:lnTo>
                <a:lnTo>
                  <a:pt x="0" y="291853"/>
                </a:lnTo>
                <a:lnTo>
                  <a:pt x="25734" y="291853"/>
                </a:lnTo>
                <a:cubicBezTo>
                  <a:pt x="78074" y="291853"/>
                  <a:pt x="78074" y="291853"/>
                  <a:pt x="78074" y="291853"/>
                </a:cubicBezTo>
                <a:cubicBezTo>
                  <a:pt x="78074" y="314836"/>
                  <a:pt x="89565" y="358476"/>
                  <a:pt x="160799" y="358476"/>
                </a:cubicBezTo>
                <a:cubicBezTo>
                  <a:pt x="199863" y="358476"/>
                  <a:pt x="241226" y="346997"/>
                  <a:pt x="241226" y="305633"/>
                </a:cubicBezTo>
                <a:cubicBezTo>
                  <a:pt x="241226" y="273472"/>
                  <a:pt x="211354" y="264268"/>
                  <a:pt x="172290" y="255064"/>
                </a:cubicBezTo>
                <a:cubicBezTo>
                  <a:pt x="128629" y="245887"/>
                  <a:pt x="128629" y="245887"/>
                  <a:pt x="128629" y="245887"/>
                </a:cubicBezTo>
                <a:cubicBezTo>
                  <a:pt x="66586" y="229806"/>
                  <a:pt x="4542" y="213700"/>
                  <a:pt x="4542" y="126395"/>
                </a:cubicBezTo>
                <a:cubicBezTo>
                  <a:pt x="4542" y="80428"/>
                  <a:pt x="29820" y="0"/>
                  <a:pt x="156205"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7" name="Shape 182">
            <a:extLst>
              <a:ext uri="{FF2B5EF4-FFF2-40B4-BE49-F238E27FC236}">
                <a16:creationId xmlns:a16="http://schemas.microsoft.com/office/drawing/2014/main" id="{43F84F28-675B-4231-BF44-310C35DA6FD1}"/>
              </a:ext>
            </a:extLst>
          </xdr:cNvPr>
          <xdr:cNvSpPr/>
        </xdr:nvSpPr>
        <xdr:spPr>
          <a:xfrm>
            <a:off x="422750" y="245887"/>
            <a:ext cx="165462" cy="404468"/>
          </a:xfrm>
          <a:custGeom>
            <a:avLst/>
            <a:gdLst/>
            <a:ahLst/>
            <a:cxnLst/>
            <a:rect l="0" t="0" r="0" b="0"/>
            <a:pathLst>
              <a:path w="165462" h="404468">
                <a:moveTo>
                  <a:pt x="0" y="0"/>
                </a:moveTo>
                <a:cubicBezTo>
                  <a:pt x="74113" y="0"/>
                  <a:pt x="120433" y="0"/>
                  <a:pt x="149384" y="0"/>
                </a:cubicBezTo>
                <a:lnTo>
                  <a:pt x="165462" y="0"/>
                </a:lnTo>
                <a:lnTo>
                  <a:pt x="165462" y="68950"/>
                </a:lnTo>
                <a:lnTo>
                  <a:pt x="146641" y="68950"/>
                </a:lnTo>
                <a:cubicBezTo>
                  <a:pt x="80450" y="68949"/>
                  <a:pt x="80450" y="68949"/>
                  <a:pt x="80450" y="68949"/>
                </a:cubicBezTo>
                <a:cubicBezTo>
                  <a:pt x="80450" y="158581"/>
                  <a:pt x="80450" y="158581"/>
                  <a:pt x="80450" y="158581"/>
                </a:cubicBezTo>
                <a:cubicBezTo>
                  <a:pt x="118364" y="158581"/>
                  <a:pt x="142061" y="158582"/>
                  <a:pt x="156871" y="158582"/>
                </a:cubicBezTo>
                <a:lnTo>
                  <a:pt x="165462" y="158582"/>
                </a:lnTo>
                <a:lnTo>
                  <a:pt x="165462" y="227505"/>
                </a:lnTo>
                <a:lnTo>
                  <a:pt x="152789" y="227505"/>
                </a:lnTo>
                <a:cubicBezTo>
                  <a:pt x="80450" y="227505"/>
                  <a:pt x="80450" y="227505"/>
                  <a:pt x="80450" y="227505"/>
                </a:cubicBezTo>
                <a:lnTo>
                  <a:pt x="80450" y="335518"/>
                </a:lnTo>
                <a:cubicBezTo>
                  <a:pt x="120080" y="335518"/>
                  <a:pt x="144849" y="335518"/>
                  <a:pt x="160330" y="335519"/>
                </a:cubicBezTo>
                <a:lnTo>
                  <a:pt x="165462" y="335519"/>
                </a:lnTo>
                <a:lnTo>
                  <a:pt x="165462" y="404468"/>
                </a:lnTo>
                <a:lnTo>
                  <a:pt x="115462" y="404468"/>
                </a:lnTo>
                <a:cubicBezTo>
                  <a:pt x="0" y="404468"/>
                  <a:pt x="0" y="404468"/>
                  <a:pt x="0" y="404468"/>
                </a:cubicBezTo>
                <a:cubicBezTo>
                  <a:pt x="0" y="0"/>
                  <a:pt x="0" y="0"/>
                  <a:pt x="0"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8" name="Shape 183">
            <a:extLst>
              <a:ext uri="{FF2B5EF4-FFF2-40B4-BE49-F238E27FC236}">
                <a16:creationId xmlns:a16="http://schemas.microsoft.com/office/drawing/2014/main" id="{5A0FF147-005D-4501-82DB-3956E4572530}"/>
              </a:ext>
            </a:extLst>
          </xdr:cNvPr>
          <xdr:cNvSpPr/>
        </xdr:nvSpPr>
        <xdr:spPr>
          <a:xfrm>
            <a:off x="588212" y="245887"/>
            <a:ext cx="170038" cy="404468"/>
          </a:xfrm>
          <a:custGeom>
            <a:avLst/>
            <a:gdLst/>
            <a:ahLst/>
            <a:cxnLst/>
            <a:rect l="0" t="0" r="0" b="0"/>
            <a:pathLst>
              <a:path w="170038" h="404468">
                <a:moveTo>
                  <a:pt x="0" y="0"/>
                </a:moveTo>
                <a:lnTo>
                  <a:pt x="7468" y="0"/>
                </a:lnTo>
                <a:cubicBezTo>
                  <a:pt x="32172" y="0"/>
                  <a:pt x="32172" y="0"/>
                  <a:pt x="32172" y="0"/>
                </a:cubicBezTo>
                <a:cubicBezTo>
                  <a:pt x="130977" y="0"/>
                  <a:pt x="156259" y="62047"/>
                  <a:pt x="156259" y="103412"/>
                </a:cubicBezTo>
                <a:cubicBezTo>
                  <a:pt x="156259" y="163157"/>
                  <a:pt x="124074" y="179264"/>
                  <a:pt x="107995" y="186141"/>
                </a:cubicBezTo>
                <a:cubicBezTo>
                  <a:pt x="156259" y="206823"/>
                  <a:pt x="170038" y="245887"/>
                  <a:pt x="170038" y="284950"/>
                </a:cubicBezTo>
                <a:cubicBezTo>
                  <a:pt x="170038" y="317137"/>
                  <a:pt x="156259" y="346997"/>
                  <a:pt x="135578" y="367679"/>
                </a:cubicBezTo>
                <a:cubicBezTo>
                  <a:pt x="110296" y="390663"/>
                  <a:pt x="89614" y="404468"/>
                  <a:pt x="6890" y="404468"/>
                </a:cubicBezTo>
                <a:lnTo>
                  <a:pt x="0" y="404468"/>
                </a:lnTo>
                <a:lnTo>
                  <a:pt x="0" y="335518"/>
                </a:lnTo>
                <a:lnTo>
                  <a:pt x="7458" y="335518"/>
                </a:lnTo>
                <a:cubicBezTo>
                  <a:pt x="20669" y="335518"/>
                  <a:pt x="20669" y="335518"/>
                  <a:pt x="20669" y="335518"/>
                </a:cubicBezTo>
                <a:cubicBezTo>
                  <a:pt x="62031" y="335518"/>
                  <a:pt x="85013" y="317137"/>
                  <a:pt x="85013" y="275772"/>
                </a:cubicBezTo>
                <a:cubicBezTo>
                  <a:pt x="85013" y="241311"/>
                  <a:pt x="55154" y="227505"/>
                  <a:pt x="22969" y="227505"/>
                </a:cubicBezTo>
                <a:lnTo>
                  <a:pt x="0" y="227505"/>
                </a:lnTo>
                <a:lnTo>
                  <a:pt x="0" y="158581"/>
                </a:lnTo>
                <a:lnTo>
                  <a:pt x="3454" y="158581"/>
                </a:lnTo>
                <a:cubicBezTo>
                  <a:pt x="16092" y="158581"/>
                  <a:pt x="16092" y="158581"/>
                  <a:pt x="16092" y="158581"/>
                </a:cubicBezTo>
                <a:cubicBezTo>
                  <a:pt x="48252" y="158581"/>
                  <a:pt x="75835" y="144776"/>
                  <a:pt x="75835" y="112615"/>
                </a:cubicBezTo>
                <a:cubicBezTo>
                  <a:pt x="75835" y="80428"/>
                  <a:pt x="50553" y="68949"/>
                  <a:pt x="13792" y="68949"/>
                </a:cubicBezTo>
                <a:lnTo>
                  <a:pt x="0" y="68949"/>
                </a:ln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9" name="Shape 184">
            <a:extLst>
              <a:ext uri="{FF2B5EF4-FFF2-40B4-BE49-F238E27FC236}">
                <a16:creationId xmlns:a16="http://schemas.microsoft.com/office/drawing/2014/main" id="{D0258CF1-5B86-4C00-8B81-2A26730FDA4D}"/>
              </a:ext>
            </a:extLst>
          </xdr:cNvPr>
          <xdr:cNvSpPr/>
        </xdr:nvSpPr>
        <xdr:spPr>
          <a:xfrm>
            <a:off x="827196" y="245887"/>
            <a:ext cx="321696" cy="404468"/>
          </a:xfrm>
          <a:custGeom>
            <a:avLst/>
            <a:gdLst/>
            <a:ahLst/>
            <a:cxnLst/>
            <a:rect l="0" t="0" r="0" b="0"/>
            <a:pathLst>
              <a:path w="321696" h="404468">
                <a:moveTo>
                  <a:pt x="128689" y="0"/>
                </a:moveTo>
                <a:lnTo>
                  <a:pt x="193033" y="0"/>
                </a:lnTo>
                <a:lnTo>
                  <a:pt x="321696" y="404468"/>
                </a:lnTo>
                <a:lnTo>
                  <a:pt x="241272" y="404468"/>
                </a:lnTo>
                <a:lnTo>
                  <a:pt x="160848" y="140174"/>
                </a:lnTo>
                <a:lnTo>
                  <a:pt x="82725" y="404468"/>
                </a:lnTo>
                <a:lnTo>
                  <a:pt x="0" y="404468"/>
                </a:lnTo>
                <a:lnTo>
                  <a:pt x="128689"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0" name="Shape 185">
            <a:extLst>
              <a:ext uri="{FF2B5EF4-FFF2-40B4-BE49-F238E27FC236}">
                <a16:creationId xmlns:a16="http://schemas.microsoft.com/office/drawing/2014/main" id="{6A0D7E7E-EE0C-423C-BCA0-A4BA0656ED7A}"/>
              </a:ext>
            </a:extLst>
          </xdr:cNvPr>
          <xdr:cNvSpPr/>
        </xdr:nvSpPr>
        <xdr:spPr>
          <a:xfrm>
            <a:off x="955885" y="652656"/>
            <a:ext cx="64345" cy="238984"/>
          </a:xfrm>
          <a:custGeom>
            <a:avLst/>
            <a:gdLst/>
            <a:ahLst/>
            <a:cxnLst/>
            <a:rect l="0" t="0" r="0" b="0"/>
            <a:pathLst>
              <a:path w="64345" h="238984">
                <a:moveTo>
                  <a:pt x="0" y="0"/>
                </a:moveTo>
                <a:lnTo>
                  <a:pt x="64345" y="0"/>
                </a:lnTo>
                <a:lnTo>
                  <a:pt x="64345" y="174636"/>
                </a:lnTo>
                <a:lnTo>
                  <a:pt x="0" y="238984"/>
                </a:ln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1" name="Shape 186">
            <a:extLst>
              <a:ext uri="{FF2B5EF4-FFF2-40B4-BE49-F238E27FC236}">
                <a16:creationId xmlns:a16="http://schemas.microsoft.com/office/drawing/2014/main" id="{4B0EE6FD-D754-426D-BA94-C772EA33A022}"/>
              </a:ext>
            </a:extLst>
          </xdr:cNvPr>
          <xdr:cNvSpPr/>
        </xdr:nvSpPr>
        <xdr:spPr>
          <a:xfrm>
            <a:off x="128630" y="1057098"/>
            <a:ext cx="50552" cy="71240"/>
          </a:xfrm>
          <a:custGeom>
            <a:avLst/>
            <a:gdLst/>
            <a:ahLst/>
            <a:cxnLst/>
            <a:rect l="0" t="0" r="0" b="0"/>
            <a:pathLst>
              <a:path w="50552" h="71240">
                <a:moveTo>
                  <a:pt x="0" y="0"/>
                </a:moveTo>
                <a:cubicBezTo>
                  <a:pt x="9190" y="0"/>
                  <a:pt x="9190" y="0"/>
                  <a:pt x="9190" y="0"/>
                </a:cubicBezTo>
                <a:cubicBezTo>
                  <a:pt x="9190" y="41365"/>
                  <a:pt x="9190" y="41365"/>
                  <a:pt x="9190" y="41365"/>
                </a:cubicBezTo>
                <a:cubicBezTo>
                  <a:pt x="9190" y="45961"/>
                  <a:pt x="9190" y="50558"/>
                  <a:pt x="9190" y="52856"/>
                </a:cubicBezTo>
                <a:cubicBezTo>
                  <a:pt x="11488" y="55155"/>
                  <a:pt x="11488" y="57453"/>
                  <a:pt x="13786" y="59748"/>
                </a:cubicBezTo>
                <a:cubicBezTo>
                  <a:pt x="16085" y="62047"/>
                  <a:pt x="16085" y="62047"/>
                  <a:pt x="18383" y="62047"/>
                </a:cubicBezTo>
                <a:cubicBezTo>
                  <a:pt x="20681" y="64345"/>
                  <a:pt x="22979" y="64345"/>
                  <a:pt x="25278" y="64345"/>
                </a:cubicBezTo>
                <a:cubicBezTo>
                  <a:pt x="27576" y="64345"/>
                  <a:pt x="29871" y="64345"/>
                  <a:pt x="32169" y="62047"/>
                </a:cubicBezTo>
                <a:cubicBezTo>
                  <a:pt x="34468" y="62047"/>
                  <a:pt x="36766" y="62047"/>
                  <a:pt x="36766" y="59749"/>
                </a:cubicBezTo>
                <a:cubicBezTo>
                  <a:pt x="39064" y="57453"/>
                  <a:pt x="39064" y="55155"/>
                  <a:pt x="41362" y="52856"/>
                </a:cubicBezTo>
                <a:cubicBezTo>
                  <a:pt x="41362" y="50558"/>
                  <a:pt x="41362" y="45961"/>
                  <a:pt x="41362" y="41365"/>
                </a:cubicBezTo>
                <a:cubicBezTo>
                  <a:pt x="41362" y="0"/>
                  <a:pt x="41362" y="0"/>
                  <a:pt x="41362" y="0"/>
                </a:cubicBezTo>
                <a:cubicBezTo>
                  <a:pt x="50552" y="0"/>
                  <a:pt x="50552" y="0"/>
                  <a:pt x="50552" y="0"/>
                </a:cubicBezTo>
                <a:cubicBezTo>
                  <a:pt x="50552" y="41365"/>
                  <a:pt x="50552" y="41365"/>
                  <a:pt x="50552" y="41365"/>
                </a:cubicBezTo>
                <a:cubicBezTo>
                  <a:pt x="50552" y="48260"/>
                  <a:pt x="50552" y="52856"/>
                  <a:pt x="48257" y="55155"/>
                </a:cubicBezTo>
                <a:cubicBezTo>
                  <a:pt x="48257" y="59749"/>
                  <a:pt x="45959" y="62047"/>
                  <a:pt x="43661" y="64345"/>
                </a:cubicBezTo>
                <a:cubicBezTo>
                  <a:pt x="41362" y="66644"/>
                  <a:pt x="39064" y="68942"/>
                  <a:pt x="34468" y="71240"/>
                </a:cubicBezTo>
                <a:cubicBezTo>
                  <a:pt x="32169" y="71240"/>
                  <a:pt x="29871" y="71240"/>
                  <a:pt x="25278" y="71240"/>
                </a:cubicBezTo>
                <a:cubicBezTo>
                  <a:pt x="20681" y="71240"/>
                  <a:pt x="18383" y="71240"/>
                  <a:pt x="16085" y="71240"/>
                </a:cubicBezTo>
                <a:cubicBezTo>
                  <a:pt x="11488" y="68942"/>
                  <a:pt x="9190" y="66644"/>
                  <a:pt x="6895" y="64345"/>
                </a:cubicBezTo>
                <a:cubicBezTo>
                  <a:pt x="4596" y="62047"/>
                  <a:pt x="2298" y="59748"/>
                  <a:pt x="2298" y="55155"/>
                </a:cubicBezTo>
                <a:cubicBezTo>
                  <a:pt x="0" y="52856"/>
                  <a:pt x="0" y="48259"/>
                  <a:pt x="0" y="41365"/>
                </a:cubicBezTo>
                <a:cubicBezTo>
                  <a:pt x="0" y="0"/>
                  <a:pt x="0" y="0"/>
                  <a:pt x="0"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2" name="Shape 187">
            <a:extLst>
              <a:ext uri="{FF2B5EF4-FFF2-40B4-BE49-F238E27FC236}">
                <a16:creationId xmlns:a16="http://schemas.microsoft.com/office/drawing/2014/main" id="{5E01C4EF-E243-4265-A963-F763CE0DAC58}"/>
              </a:ext>
            </a:extLst>
          </xdr:cNvPr>
          <xdr:cNvSpPr/>
        </xdr:nvSpPr>
        <xdr:spPr>
          <a:xfrm>
            <a:off x="186077" y="1114551"/>
            <a:ext cx="13786" cy="13787"/>
          </a:xfrm>
          <a:custGeom>
            <a:avLst/>
            <a:gdLst/>
            <a:ahLst/>
            <a:cxnLst/>
            <a:rect l="0" t="0" r="0" b="0"/>
            <a:pathLst>
              <a:path w="13786" h="13787">
                <a:moveTo>
                  <a:pt x="6895" y="0"/>
                </a:moveTo>
                <a:cubicBezTo>
                  <a:pt x="9192" y="0"/>
                  <a:pt x="9192" y="2296"/>
                  <a:pt x="11491" y="2296"/>
                </a:cubicBezTo>
                <a:cubicBezTo>
                  <a:pt x="13786" y="4594"/>
                  <a:pt x="13786" y="6892"/>
                  <a:pt x="13786" y="6892"/>
                </a:cubicBezTo>
                <a:cubicBezTo>
                  <a:pt x="13786" y="9191"/>
                  <a:pt x="13786" y="11489"/>
                  <a:pt x="11491" y="13787"/>
                </a:cubicBezTo>
                <a:cubicBezTo>
                  <a:pt x="9192" y="13787"/>
                  <a:pt x="9192" y="13787"/>
                  <a:pt x="6895" y="13787"/>
                </a:cubicBezTo>
                <a:cubicBezTo>
                  <a:pt x="4596" y="13787"/>
                  <a:pt x="4596" y="13787"/>
                  <a:pt x="2298" y="13787"/>
                </a:cubicBezTo>
                <a:cubicBezTo>
                  <a:pt x="0" y="11489"/>
                  <a:pt x="0" y="9191"/>
                  <a:pt x="0" y="6892"/>
                </a:cubicBezTo>
                <a:cubicBezTo>
                  <a:pt x="0" y="4594"/>
                  <a:pt x="0" y="4594"/>
                  <a:pt x="2298" y="2296"/>
                </a:cubicBezTo>
                <a:cubicBezTo>
                  <a:pt x="4596" y="2296"/>
                  <a:pt x="4596" y="0"/>
                  <a:pt x="6895"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3" name="Shape 188">
            <a:extLst>
              <a:ext uri="{FF2B5EF4-FFF2-40B4-BE49-F238E27FC236}">
                <a16:creationId xmlns:a16="http://schemas.microsoft.com/office/drawing/2014/main" id="{AE47947B-BF80-451F-8DA5-C724E7AFFF50}"/>
              </a:ext>
            </a:extLst>
          </xdr:cNvPr>
          <xdr:cNvSpPr/>
        </xdr:nvSpPr>
        <xdr:spPr>
          <a:xfrm>
            <a:off x="209056" y="1054799"/>
            <a:ext cx="50545" cy="73539"/>
          </a:xfrm>
          <a:custGeom>
            <a:avLst/>
            <a:gdLst/>
            <a:ahLst/>
            <a:cxnLst/>
            <a:rect l="0" t="0" r="0" b="0"/>
            <a:pathLst>
              <a:path w="50545" h="73539">
                <a:moveTo>
                  <a:pt x="25278" y="0"/>
                </a:moveTo>
                <a:cubicBezTo>
                  <a:pt x="29874" y="0"/>
                  <a:pt x="34468" y="2298"/>
                  <a:pt x="39064" y="2298"/>
                </a:cubicBezTo>
                <a:cubicBezTo>
                  <a:pt x="41362" y="4597"/>
                  <a:pt x="45959" y="6895"/>
                  <a:pt x="48257" y="9193"/>
                </a:cubicBezTo>
                <a:cubicBezTo>
                  <a:pt x="41362" y="16088"/>
                  <a:pt x="41362" y="16088"/>
                  <a:pt x="41362" y="16088"/>
                </a:cubicBezTo>
                <a:cubicBezTo>
                  <a:pt x="41362" y="13790"/>
                  <a:pt x="36766" y="11492"/>
                  <a:pt x="34468" y="9193"/>
                </a:cubicBezTo>
                <a:cubicBezTo>
                  <a:pt x="32170" y="9193"/>
                  <a:pt x="29874" y="9193"/>
                  <a:pt x="25278" y="9193"/>
                </a:cubicBezTo>
                <a:cubicBezTo>
                  <a:pt x="22979" y="9193"/>
                  <a:pt x="18383" y="9193"/>
                  <a:pt x="16085" y="11492"/>
                </a:cubicBezTo>
                <a:cubicBezTo>
                  <a:pt x="13787" y="13790"/>
                  <a:pt x="13787" y="16088"/>
                  <a:pt x="13787" y="18387"/>
                </a:cubicBezTo>
                <a:cubicBezTo>
                  <a:pt x="13787" y="20682"/>
                  <a:pt x="13787" y="22981"/>
                  <a:pt x="13787" y="22981"/>
                </a:cubicBezTo>
                <a:cubicBezTo>
                  <a:pt x="13787" y="25279"/>
                  <a:pt x="16085" y="25279"/>
                  <a:pt x="16085" y="25279"/>
                </a:cubicBezTo>
                <a:cubicBezTo>
                  <a:pt x="18383" y="27577"/>
                  <a:pt x="18383" y="27577"/>
                  <a:pt x="20681" y="27577"/>
                </a:cubicBezTo>
                <a:cubicBezTo>
                  <a:pt x="20681" y="29876"/>
                  <a:pt x="22979" y="29876"/>
                  <a:pt x="25278" y="29876"/>
                </a:cubicBezTo>
                <a:cubicBezTo>
                  <a:pt x="34468" y="34472"/>
                  <a:pt x="34468" y="34472"/>
                  <a:pt x="34468" y="34472"/>
                </a:cubicBezTo>
                <a:cubicBezTo>
                  <a:pt x="36766" y="36771"/>
                  <a:pt x="39064" y="36771"/>
                  <a:pt x="41362" y="36771"/>
                </a:cubicBezTo>
                <a:cubicBezTo>
                  <a:pt x="41362" y="39069"/>
                  <a:pt x="43661" y="41365"/>
                  <a:pt x="45959" y="41365"/>
                </a:cubicBezTo>
                <a:cubicBezTo>
                  <a:pt x="45959" y="43663"/>
                  <a:pt x="48257" y="45961"/>
                  <a:pt x="48257" y="45961"/>
                </a:cubicBezTo>
                <a:cubicBezTo>
                  <a:pt x="48257" y="48260"/>
                  <a:pt x="50545" y="50558"/>
                  <a:pt x="50545" y="52856"/>
                </a:cubicBezTo>
                <a:cubicBezTo>
                  <a:pt x="50545" y="57453"/>
                  <a:pt x="48257" y="59751"/>
                  <a:pt x="48257" y="62047"/>
                </a:cubicBezTo>
                <a:cubicBezTo>
                  <a:pt x="45959" y="64345"/>
                  <a:pt x="45959" y="66644"/>
                  <a:pt x="43661" y="68942"/>
                </a:cubicBezTo>
                <a:cubicBezTo>
                  <a:pt x="41363" y="68942"/>
                  <a:pt x="39064" y="71240"/>
                  <a:pt x="34468" y="73539"/>
                </a:cubicBezTo>
                <a:cubicBezTo>
                  <a:pt x="32170" y="73539"/>
                  <a:pt x="29874" y="73539"/>
                  <a:pt x="25278" y="73539"/>
                </a:cubicBezTo>
                <a:cubicBezTo>
                  <a:pt x="20681" y="73539"/>
                  <a:pt x="16085" y="73539"/>
                  <a:pt x="11488" y="71240"/>
                </a:cubicBezTo>
                <a:cubicBezTo>
                  <a:pt x="6895" y="68942"/>
                  <a:pt x="4596" y="66644"/>
                  <a:pt x="0" y="64345"/>
                </a:cubicBezTo>
                <a:lnTo>
                  <a:pt x="4596" y="57453"/>
                </a:lnTo>
                <a:cubicBezTo>
                  <a:pt x="9193" y="59751"/>
                  <a:pt x="11488" y="62047"/>
                  <a:pt x="13787" y="64345"/>
                </a:cubicBezTo>
                <a:cubicBezTo>
                  <a:pt x="18383" y="64345"/>
                  <a:pt x="20681" y="66644"/>
                  <a:pt x="25278" y="66644"/>
                </a:cubicBezTo>
                <a:cubicBezTo>
                  <a:pt x="29874" y="66644"/>
                  <a:pt x="34468" y="64345"/>
                  <a:pt x="36766" y="64345"/>
                </a:cubicBezTo>
                <a:cubicBezTo>
                  <a:pt x="39064" y="62047"/>
                  <a:pt x="41362" y="57453"/>
                  <a:pt x="41362" y="55155"/>
                </a:cubicBezTo>
                <a:cubicBezTo>
                  <a:pt x="41362" y="52856"/>
                  <a:pt x="39064" y="50558"/>
                  <a:pt x="39064" y="50558"/>
                </a:cubicBezTo>
                <a:cubicBezTo>
                  <a:pt x="39064" y="48260"/>
                  <a:pt x="36766" y="48260"/>
                  <a:pt x="36766" y="45961"/>
                </a:cubicBezTo>
                <a:cubicBezTo>
                  <a:pt x="36766" y="45961"/>
                  <a:pt x="34468" y="45961"/>
                  <a:pt x="32170" y="43663"/>
                </a:cubicBezTo>
                <a:cubicBezTo>
                  <a:pt x="32170" y="43663"/>
                  <a:pt x="29874" y="43663"/>
                  <a:pt x="27576" y="41365"/>
                </a:cubicBezTo>
                <a:cubicBezTo>
                  <a:pt x="18383" y="36771"/>
                  <a:pt x="18383" y="36771"/>
                  <a:pt x="18383" y="36771"/>
                </a:cubicBezTo>
                <a:cubicBezTo>
                  <a:pt x="16085" y="36771"/>
                  <a:pt x="16085" y="36771"/>
                  <a:pt x="13787" y="34472"/>
                </a:cubicBezTo>
                <a:cubicBezTo>
                  <a:pt x="11488" y="34472"/>
                  <a:pt x="9193" y="32174"/>
                  <a:pt x="9193" y="32174"/>
                </a:cubicBezTo>
                <a:cubicBezTo>
                  <a:pt x="6895" y="29876"/>
                  <a:pt x="6895" y="27577"/>
                  <a:pt x="4596" y="25279"/>
                </a:cubicBezTo>
                <a:cubicBezTo>
                  <a:pt x="4596" y="25279"/>
                  <a:pt x="4596" y="22981"/>
                  <a:pt x="4596" y="18387"/>
                </a:cubicBezTo>
                <a:cubicBezTo>
                  <a:pt x="4596" y="16088"/>
                  <a:pt x="4596" y="13790"/>
                  <a:pt x="4596" y="11492"/>
                </a:cubicBezTo>
                <a:cubicBezTo>
                  <a:pt x="6895" y="9193"/>
                  <a:pt x="9193" y="6895"/>
                  <a:pt x="9193" y="6895"/>
                </a:cubicBezTo>
                <a:cubicBezTo>
                  <a:pt x="11488" y="4597"/>
                  <a:pt x="13787" y="2298"/>
                  <a:pt x="18383" y="2298"/>
                </a:cubicBezTo>
                <a:cubicBezTo>
                  <a:pt x="20681" y="0"/>
                  <a:pt x="22979" y="0"/>
                  <a:pt x="25278"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4" name="Shape 189">
            <a:extLst>
              <a:ext uri="{FF2B5EF4-FFF2-40B4-BE49-F238E27FC236}">
                <a16:creationId xmlns:a16="http://schemas.microsoft.com/office/drawing/2014/main" id="{2668345F-DCA8-47C9-8947-7CC8DDDDAF8C}"/>
              </a:ext>
            </a:extLst>
          </xdr:cNvPr>
          <xdr:cNvSpPr/>
        </xdr:nvSpPr>
        <xdr:spPr>
          <a:xfrm>
            <a:off x="268804" y="1114551"/>
            <a:ext cx="11478" cy="13787"/>
          </a:xfrm>
          <a:custGeom>
            <a:avLst/>
            <a:gdLst/>
            <a:ahLst/>
            <a:cxnLst/>
            <a:rect l="0" t="0" r="0" b="0"/>
            <a:pathLst>
              <a:path w="11478" h="13787">
                <a:moveTo>
                  <a:pt x="4602" y="0"/>
                </a:moveTo>
                <a:cubicBezTo>
                  <a:pt x="6902" y="0"/>
                  <a:pt x="9177" y="2296"/>
                  <a:pt x="9177" y="2296"/>
                </a:cubicBezTo>
                <a:cubicBezTo>
                  <a:pt x="11478" y="4594"/>
                  <a:pt x="11478" y="6892"/>
                  <a:pt x="11478" y="6892"/>
                </a:cubicBezTo>
                <a:cubicBezTo>
                  <a:pt x="11478" y="9191"/>
                  <a:pt x="11478" y="11489"/>
                  <a:pt x="9177" y="13787"/>
                </a:cubicBezTo>
                <a:cubicBezTo>
                  <a:pt x="9177" y="13787"/>
                  <a:pt x="6902" y="13787"/>
                  <a:pt x="4602" y="13787"/>
                </a:cubicBezTo>
                <a:cubicBezTo>
                  <a:pt x="4602" y="13787"/>
                  <a:pt x="2301" y="13787"/>
                  <a:pt x="0" y="13787"/>
                </a:cubicBezTo>
                <a:cubicBezTo>
                  <a:pt x="0" y="11489"/>
                  <a:pt x="0" y="9191"/>
                  <a:pt x="0" y="6892"/>
                </a:cubicBezTo>
                <a:cubicBezTo>
                  <a:pt x="0" y="4594"/>
                  <a:pt x="0" y="4594"/>
                  <a:pt x="0" y="2296"/>
                </a:cubicBezTo>
                <a:cubicBezTo>
                  <a:pt x="2301" y="2296"/>
                  <a:pt x="4602" y="0"/>
                  <a:pt x="460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5" name="Shape 190">
            <a:extLst>
              <a:ext uri="{FF2B5EF4-FFF2-40B4-BE49-F238E27FC236}">
                <a16:creationId xmlns:a16="http://schemas.microsoft.com/office/drawing/2014/main" id="{68EE140A-D691-4004-AA7B-42E2D83E5E5F}"/>
              </a:ext>
            </a:extLst>
          </xdr:cNvPr>
          <xdr:cNvSpPr/>
        </xdr:nvSpPr>
        <xdr:spPr>
          <a:xfrm>
            <a:off x="317069" y="1054800"/>
            <a:ext cx="50540" cy="73538"/>
          </a:xfrm>
          <a:custGeom>
            <a:avLst/>
            <a:gdLst/>
            <a:ahLst/>
            <a:cxnLst/>
            <a:rect l="0" t="0" r="0" b="0"/>
            <a:pathLst>
              <a:path w="50540" h="73538">
                <a:moveTo>
                  <a:pt x="27558" y="0"/>
                </a:moveTo>
                <a:cubicBezTo>
                  <a:pt x="29858" y="0"/>
                  <a:pt x="34460" y="2298"/>
                  <a:pt x="39062" y="2298"/>
                </a:cubicBezTo>
                <a:cubicBezTo>
                  <a:pt x="41362" y="4597"/>
                  <a:pt x="45938" y="6895"/>
                  <a:pt x="48239" y="9193"/>
                </a:cubicBezTo>
                <a:cubicBezTo>
                  <a:pt x="43637" y="16088"/>
                  <a:pt x="43637" y="16088"/>
                  <a:pt x="43637" y="16088"/>
                </a:cubicBezTo>
                <a:cubicBezTo>
                  <a:pt x="41362" y="13790"/>
                  <a:pt x="39062" y="11492"/>
                  <a:pt x="34460" y="9193"/>
                </a:cubicBezTo>
                <a:cubicBezTo>
                  <a:pt x="32159" y="9193"/>
                  <a:pt x="29858" y="9193"/>
                  <a:pt x="27558" y="9193"/>
                </a:cubicBezTo>
                <a:cubicBezTo>
                  <a:pt x="22956" y="9193"/>
                  <a:pt x="20681" y="9193"/>
                  <a:pt x="16080" y="11492"/>
                </a:cubicBezTo>
                <a:cubicBezTo>
                  <a:pt x="13779" y="13790"/>
                  <a:pt x="13779" y="16088"/>
                  <a:pt x="13779" y="18386"/>
                </a:cubicBezTo>
                <a:cubicBezTo>
                  <a:pt x="13779" y="20682"/>
                  <a:pt x="13779" y="22981"/>
                  <a:pt x="13779" y="22981"/>
                </a:cubicBezTo>
                <a:cubicBezTo>
                  <a:pt x="16080" y="25279"/>
                  <a:pt x="16080" y="25279"/>
                  <a:pt x="16080" y="25279"/>
                </a:cubicBezTo>
                <a:cubicBezTo>
                  <a:pt x="18380" y="27577"/>
                  <a:pt x="20681" y="27577"/>
                  <a:pt x="20681" y="27577"/>
                </a:cubicBezTo>
                <a:cubicBezTo>
                  <a:pt x="22956" y="29876"/>
                  <a:pt x="22956" y="29876"/>
                  <a:pt x="25257" y="29876"/>
                </a:cubicBezTo>
                <a:cubicBezTo>
                  <a:pt x="34460" y="34472"/>
                  <a:pt x="34460" y="34472"/>
                  <a:pt x="34460" y="34472"/>
                </a:cubicBezTo>
                <a:cubicBezTo>
                  <a:pt x="36761" y="36770"/>
                  <a:pt x="39062" y="36770"/>
                  <a:pt x="41362" y="36770"/>
                </a:cubicBezTo>
                <a:cubicBezTo>
                  <a:pt x="43637" y="39069"/>
                  <a:pt x="43637" y="41365"/>
                  <a:pt x="45938" y="41365"/>
                </a:cubicBezTo>
                <a:cubicBezTo>
                  <a:pt x="45938" y="43663"/>
                  <a:pt x="48239" y="45961"/>
                  <a:pt x="48239" y="45961"/>
                </a:cubicBezTo>
                <a:cubicBezTo>
                  <a:pt x="48239" y="48259"/>
                  <a:pt x="50540" y="50558"/>
                  <a:pt x="50540" y="52856"/>
                </a:cubicBezTo>
                <a:cubicBezTo>
                  <a:pt x="50540" y="57453"/>
                  <a:pt x="48239" y="59751"/>
                  <a:pt x="48239" y="62047"/>
                </a:cubicBezTo>
                <a:cubicBezTo>
                  <a:pt x="48239" y="64345"/>
                  <a:pt x="45938" y="66643"/>
                  <a:pt x="43637" y="68942"/>
                </a:cubicBezTo>
                <a:cubicBezTo>
                  <a:pt x="41362" y="68942"/>
                  <a:pt x="39062" y="71240"/>
                  <a:pt x="36761" y="73538"/>
                </a:cubicBezTo>
                <a:cubicBezTo>
                  <a:pt x="32159" y="73538"/>
                  <a:pt x="29858" y="73538"/>
                  <a:pt x="25257" y="73538"/>
                </a:cubicBezTo>
                <a:cubicBezTo>
                  <a:pt x="20681" y="73538"/>
                  <a:pt x="16080" y="73538"/>
                  <a:pt x="11478" y="71240"/>
                </a:cubicBezTo>
                <a:cubicBezTo>
                  <a:pt x="6876" y="68942"/>
                  <a:pt x="4576" y="66643"/>
                  <a:pt x="0" y="64345"/>
                </a:cubicBezTo>
                <a:lnTo>
                  <a:pt x="6876" y="57453"/>
                </a:lnTo>
                <a:cubicBezTo>
                  <a:pt x="9177" y="59751"/>
                  <a:pt x="11478" y="62047"/>
                  <a:pt x="16080" y="64345"/>
                </a:cubicBezTo>
                <a:cubicBezTo>
                  <a:pt x="18380" y="64345"/>
                  <a:pt x="22956" y="66643"/>
                  <a:pt x="25257" y="66643"/>
                </a:cubicBezTo>
                <a:cubicBezTo>
                  <a:pt x="29858" y="66643"/>
                  <a:pt x="34460" y="64345"/>
                  <a:pt x="36761" y="64345"/>
                </a:cubicBezTo>
                <a:cubicBezTo>
                  <a:pt x="39062" y="62047"/>
                  <a:pt x="41362" y="57453"/>
                  <a:pt x="41362" y="55154"/>
                </a:cubicBezTo>
                <a:cubicBezTo>
                  <a:pt x="41362" y="52856"/>
                  <a:pt x="41362" y="50558"/>
                  <a:pt x="39062" y="50558"/>
                </a:cubicBezTo>
                <a:cubicBezTo>
                  <a:pt x="39062" y="48259"/>
                  <a:pt x="39062" y="48259"/>
                  <a:pt x="36761" y="45961"/>
                </a:cubicBezTo>
                <a:cubicBezTo>
                  <a:pt x="36761" y="45961"/>
                  <a:pt x="34460" y="45961"/>
                  <a:pt x="34460" y="43663"/>
                </a:cubicBezTo>
                <a:cubicBezTo>
                  <a:pt x="32159" y="43663"/>
                  <a:pt x="29858" y="43663"/>
                  <a:pt x="29858" y="41365"/>
                </a:cubicBezTo>
                <a:cubicBezTo>
                  <a:pt x="18380" y="36770"/>
                  <a:pt x="18380" y="36770"/>
                  <a:pt x="18380" y="36770"/>
                </a:cubicBezTo>
                <a:cubicBezTo>
                  <a:pt x="18380" y="36770"/>
                  <a:pt x="16080" y="36770"/>
                  <a:pt x="13779" y="34472"/>
                </a:cubicBezTo>
                <a:cubicBezTo>
                  <a:pt x="11478" y="34472"/>
                  <a:pt x="11478" y="32174"/>
                  <a:pt x="9177" y="32174"/>
                </a:cubicBezTo>
                <a:cubicBezTo>
                  <a:pt x="6876" y="29876"/>
                  <a:pt x="6876" y="27577"/>
                  <a:pt x="6876" y="25279"/>
                </a:cubicBezTo>
                <a:cubicBezTo>
                  <a:pt x="4576" y="25279"/>
                  <a:pt x="4576" y="22981"/>
                  <a:pt x="4576" y="18386"/>
                </a:cubicBezTo>
                <a:cubicBezTo>
                  <a:pt x="4576" y="16088"/>
                  <a:pt x="4576" y="13790"/>
                  <a:pt x="6876" y="11492"/>
                </a:cubicBezTo>
                <a:cubicBezTo>
                  <a:pt x="6876" y="9193"/>
                  <a:pt x="9177" y="6895"/>
                  <a:pt x="11478" y="6895"/>
                </a:cubicBezTo>
                <a:cubicBezTo>
                  <a:pt x="11478" y="4597"/>
                  <a:pt x="16080" y="2298"/>
                  <a:pt x="18380" y="2298"/>
                </a:cubicBezTo>
                <a:cubicBezTo>
                  <a:pt x="20681" y="0"/>
                  <a:pt x="22956" y="0"/>
                  <a:pt x="27558"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6" name="Shape 191">
            <a:extLst>
              <a:ext uri="{FF2B5EF4-FFF2-40B4-BE49-F238E27FC236}">
                <a16:creationId xmlns:a16="http://schemas.microsoft.com/office/drawing/2014/main" id="{47AC0EC9-CBFB-4593-B47B-A07D71935335}"/>
              </a:ext>
            </a:extLst>
          </xdr:cNvPr>
          <xdr:cNvSpPr/>
        </xdr:nvSpPr>
        <xdr:spPr>
          <a:xfrm>
            <a:off x="383688" y="1073186"/>
            <a:ext cx="71247" cy="55152"/>
          </a:xfrm>
          <a:custGeom>
            <a:avLst/>
            <a:gdLst/>
            <a:ahLst/>
            <a:cxnLst/>
            <a:rect l="0" t="0" r="0" b="0"/>
            <a:pathLst>
              <a:path w="71247" h="55152">
                <a:moveTo>
                  <a:pt x="22982" y="0"/>
                </a:moveTo>
                <a:cubicBezTo>
                  <a:pt x="27584" y="0"/>
                  <a:pt x="32185" y="2296"/>
                  <a:pt x="32185" y="4594"/>
                </a:cubicBezTo>
                <a:cubicBezTo>
                  <a:pt x="34486" y="4594"/>
                  <a:pt x="36787" y="6892"/>
                  <a:pt x="39062" y="11489"/>
                </a:cubicBezTo>
                <a:cubicBezTo>
                  <a:pt x="41363" y="6892"/>
                  <a:pt x="43663" y="4594"/>
                  <a:pt x="45964" y="4594"/>
                </a:cubicBezTo>
                <a:cubicBezTo>
                  <a:pt x="48265" y="2296"/>
                  <a:pt x="52867" y="0"/>
                  <a:pt x="55167" y="0"/>
                </a:cubicBezTo>
                <a:cubicBezTo>
                  <a:pt x="62044" y="0"/>
                  <a:pt x="64345" y="2296"/>
                  <a:pt x="66645" y="6892"/>
                </a:cubicBezTo>
                <a:cubicBezTo>
                  <a:pt x="71247" y="9191"/>
                  <a:pt x="71247" y="13787"/>
                  <a:pt x="71247" y="20682"/>
                </a:cubicBezTo>
                <a:cubicBezTo>
                  <a:pt x="71247" y="55152"/>
                  <a:pt x="71247" y="55152"/>
                  <a:pt x="71247" y="55152"/>
                </a:cubicBezTo>
                <a:cubicBezTo>
                  <a:pt x="62044" y="55152"/>
                  <a:pt x="62044" y="55152"/>
                  <a:pt x="62044" y="55152"/>
                </a:cubicBezTo>
                <a:cubicBezTo>
                  <a:pt x="62044" y="22978"/>
                  <a:pt x="62044" y="22978"/>
                  <a:pt x="62044" y="22978"/>
                </a:cubicBezTo>
                <a:cubicBezTo>
                  <a:pt x="62044" y="18384"/>
                  <a:pt x="62044" y="13787"/>
                  <a:pt x="59743" y="11489"/>
                </a:cubicBezTo>
                <a:cubicBezTo>
                  <a:pt x="59743" y="9191"/>
                  <a:pt x="55167" y="9191"/>
                  <a:pt x="52867" y="9191"/>
                </a:cubicBezTo>
                <a:cubicBezTo>
                  <a:pt x="48265" y="9191"/>
                  <a:pt x="43663" y="11489"/>
                  <a:pt x="39062" y="16086"/>
                </a:cubicBezTo>
                <a:cubicBezTo>
                  <a:pt x="39062" y="55152"/>
                  <a:pt x="39062" y="55152"/>
                  <a:pt x="39062" y="55152"/>
                </a:cubicBezTo>
                <a:cubicBezTo>
                  <a:pt x="29884" y="55152"/>
                  <a:pt x="29884" y="55152"/>
                  <a:pt x="29884" y="55152"/>
                </a:cubicBezTo>
                <a:cubicBezTo>
                  <a:pt x="29884" y="22978"/>
                  <a:pt x="29884" y="22978"/>
                  <a:pt x="29884" y="22978"/>
                </a:cubicBezTo>
                <a:cubicBezTo>
                  <a:pt x="29884" y="18384"/>
                  <a:pt x="29884" y="13787"/>
                  <a:pt x="27584" y="11489"/>
                </a:cubicBezTo>
                <a:cubicBezTo>
                  <a:pt x="27584" y="9191"/>
                  <a:pt x="25283" y="9191"/>
                  <a:pt x="20681" y="9191"/>
                </a:cubicBezTo>
                <a:cubicBezTo>
                  <a:pt x="16106" y="9191"/>
                  <a:pt x="13805" y="11489"/>
                  <a:pt x="6902" y="16086"/>
                </a:cubicBezTo>
                <a:cubicBezTo>
                  <a:pt x="6902" y="55152"/>
                  <a:pt x="6902" y="55152"/>
                  <a:pt x="6902" y="55152"/>
                </a:cubicBezTo>
                <a:cubicBezTo>
                  <a:pt x="0" y="55152"/>
                  <a:pt x="0" y="55152"/>
                  <a:pt x="0" y="55152"/>
                </a:cubicBezTo>
                <a:cubicBezTo>
                  <a:pt x="0" y="2296"/>
                  <a:pt x="0" y="2296"/>
                  <a:pt x="0" y="2296"/>
                </a:cubicBezTo>
                <a:cubicBezTo>
                  <a:pt x="6902" y="2296"/>
                  <a:pt x="6902" y="2296"/>
                  <a:pt x="6902" y="2296"/>
                </a:cubicBezTo>
                <a:cubicBezTo>
                  <a:pt x="6902" y="9191"/>
                  <a:pt x="6902" y="9191"/>
                  <a:pt x="6902" y="9191"/>
                </a:cubicBezTo>
                <a:cubicBezTo>
                  <a:pt x="9203" y="6892"/>
                  <a:pt x="11504" y="4594"/>
                  <a:pt x="13805" y="2296"/>
                </a:cubicBezTo>
                <a:cubicBezTo>
                  <a:pt x="18380" y="2296"/>
                  <a:pt x="20681" y="0"/>
                  <a:pt x="2298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7" name="Shape 192">
            <a:extLst>
              <a:ext uri="{FF2B5EF4-FFF2-40B4-BE49-F238E27FC236}">
                <a16:creationId xmlns:a16="http://schemas.microsoft.com/office/drawing/2014/main" id="{ADE133A5-68FC-4564-A0F1-4EC1981DF707}"/>
              </a:ext>
            </a:extLst>
          </xdr:cNvPr>
          <xdr:cNvSpPr/>
        </xdr:nvSpPr>
        <xdr:spPr>
          <a:xfrm>
            <a:off x="471015" y="1096468"/>
            <a:ext cx="20694" cy="31870"/>
          </a:xfrm>
          <a:custGeom>
            <a:avLst/>
            <a:gdLst/>
            <a:ahLst/>
            <a:cxnLst/>
            <a:rect l="0" t="0" r="0" b="0"/>
            <a:pathLst>
              <a:path w="20694" h="31870">
                <a:moveTo>
                  <a:pt x="20694" y="0"/>
                </a:moveTo>
                <a:lnTo>
                  <a:pt x="20694" y="6589"/>
                </a:lnTo>
                <a:lnTo>
                  <a:pt x="20681" y="6591"/>
                </a:lnTo>
                <a:cubicBezTo>
                  <a:pt x="18380" y="6591"/>
                  <a:pt x="16080" y="6591"/>
                  <a:pt x="13779" y="8890"/>
                </a:cubicBezTo>
                <a:cubicBezTo>
                  <a:pt x="11504" y="8890"/>
                  <a:pt x="11504" y="11188"/>
                  <a:pt x="9203" y="11188"/>
                </a:cubicBezTo>
                <a:cubicBezTo>
                  <a:pt x="9203" y="13486"/>
                  <a:pt x="9203" y="15785"/>
                  <a:pt x="9203" y="18083"/>
                </a:cubicBezTo>
                <a:cubicBezTo>
                  <a:pt x="9203" y="20379"/>
                  <a:pt x="9203" y="22677"/>
                  <a:pt x="11504" y="22677"/>
                </a:cubicBezTo>
                <a:cubicBezTo>
                  <a:pt x="13779" y="24975"/>
                  <a:pt x="13779" y="24975"/>
                  <a:pt x="18380" y="24975"/>
                </a:cubicBezTo>
                <a:lnTo>
                  <a:pt x="20694" y="24205"/>
                </a:lnTo>
                <a:lnTo>
                  <a:pt x="20694" y="30143"/>
                </a:lnTo>
                <a:lnTo>
                  <a:pt x="13779" y="31870"/>
                </a:lnTo>
                <a:cubicBezTo>
                  <a:pt x="9203" y="31870"/>
                  <a:pt x="6902" y="31870"/>
                  <a:pt x="4602" y="27274"/>
                </a:cubicBezTo>
                <a:cubicBezTo>
                  <a:pt x="0" y="27274"/>
                  <a:pt x="0" y="22677"/>
                  <a:pt x="0" y="18083"/>
                </a:cubicBezTo>
                <a:cubicBezTo>
                  <a:pt x="0" y="11188"/>
                  <a:pt x="2301" y="6591"/>
                  <a:pt x="6902" y="4293"/>
                </a:cubicBezTo>
                <a:cubicBezTo>
                  <a:pt x="9203" y="3144"/>
                  <a:pt x="12648" y="1995"/>
                  <a:pt x="16956" y="846"/>
                </a:cubicBezTo>
                <a:lnTo>
                  <a:pt x="20694"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8" name="Shape 193">
            <a:extLst>
              <a:ext uri="{FF2B5EF4-FFF2-40B4-BE49-F238E27FC236}">
                <a16:creationId xmlns:a16="http://schemas.microsoft.com/office/drawing/2014/main" id="{94634EFF-9A79-4C2A-91C0-FA65C14242AE}"/>
              </a:ext>
            </a:extLst>
          </xdr:cNvPr>
          <xdr:cNvSpPr/>
        </xdr:nvSpPr>
        <xdr:spPr>
          <a:xfrm>
            <a:off x="473315" y="1073644"/>
            <a:ext cx="18393" cy="13330"/>
          </a:xfrm>
          <a:custGeom>
            <a:avLst/>
            <a:gdLst/>
            <a:ahLst/>
            <a:cxnLst/>
            <a:rect l="0" t="0" r="0" b="0"/>
            <a:pathLst>
              <a:path w="18393" h="13330">
                <a:moveTo>
                  <a:pt x="18393" y="0"/>
                </a:moveTo>
                <a:lnTo>
                  <a:pt x="18393" y="6441"/>
                </a:lnTo>
                <a:lnTo>
                  <a:pt x="18381" y="6435"/>
                </a:lnTo>
                <a:cubicBezTo>
                  <a:pt x="16080" y="6435"/>
                  <a:pt x="11478" y="8733"/>
                  <a:pt x="9203" y="8733"/>
                </a:cubicBezTo>
                <a:cubicBezTo>
                  <a:pt x="6902" y="11031"/>
                  <a:pt x="4602" y="11031"/>
                  <a:pt x="2301" y="13330"/>
                </a:cubicBezTo>
                <a:cubicBezTo>
                  <a:pt x="0" y="6435"/>
                  <a:pt x="0" y="6435"/>
                  <a:pt x="0" y="6435"/>
                </a:cubicBezTo>
                <a:cubicBezTo>
                  <a:pt x="2301" y="6435"/>
                  <a:pt x="4602" y="4136"/>
                  <a:pt x="9203" y="1838"/>
                </a:cubicBezTo>
                <a:lnTo>
                  <a:pt x="18393"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19" name="Shape 194">
            <a:extLst>
              <a:ext uri="{FF2B5EF4-FFF2-40B4-BE49-F238E27FC236}">
                <a16:creationId xmlns:a16="http://schemas.microsoft.com/office/drawing/2014/main" id="{84ECE9CA-82D4-493C-B6A4-D9F657984EDE}"/>
              </a:ext>
            </a:extLst>
          </xdr:cNvPr>
          <xdr:cNvSpPr/>
        </xdr:nvSpPr>
        <xdr:spPr>
          <a:xfrm>
            <a:off x="491709" y="1073186"/>
            <a:ext cx="20668" cy="55152"/>
          </a:xfrm>
          <a:custGeom>
            <a:avLst/>
            <a:gdLst/>
            <a:ahLst/>
            <a:cxnLst/>
            <a:rect l="0" t="0" r="0" b="0"/>
            <a:pathLst>
              <a:path w="20668" h="55152">
                <a:moveTo>
                  <a:pt x="2288" y="0"/>
                </a:moveTo>
                <a:cubicBezTo>
                  <a:pt x="6890" y="0"/>
                  <a:pt x="11491" y="2296"/>
                  <a:pt x="16067" y="6892"/>
                </a:cubicBezTo>
                <a:cubicBezTo>
                  <a:pt x="18367" y="11489"/>
                  <a:pt x="20668" y="16086"/>
                  <a:pt x="20668" y="22978"/>
                </a:cubicBezTo>
                <a:cubicBezTo>
                  <a:pt x="20668" y="55152"/>
                  <a:pt x="20668" y="55152"/>
                  <a:pt x="20668" y="55152"/>
                </a:cubicBezTo>
                <a:cubicBezTo>
                  <a:pt x="11491" y="55152"/>
                  <a:pt x="11491" y="55152"/>
                  <a:pt x="11491" y="55152"/>
                </a:cubicBezTo>
                <a:cubicBezTo>
                  <a:pt x="11491" y="48257"/>
                  <a:pt x="11491" y="48257"/>
                  <a:pt x="11491" y="48257"/>
                </a:cubicBezTo>
                <a:cubicBezTo>
                  <a:pt x="9190" y="50555"/>
                  <a:pt x="6890" y="52854"/>
                  <a:pt x="2288" y="52854"/>
                </a:cubicBezTo>
                <a:lnTo>
                  <a:pt x="0" y="53425"/>
                </a:lnTo>
                <a:lnTo>
                  <a:pt x="0" y="47486"/>
                </a:lnTo>
                <a:lnTo>
                  <a:pt x="4588" y="45959"/>
                </a:lnTo>
                <a:cubicBezTo>
                  <a:pt x="6890" y="45959"/>
                  <a:pt x="9190" y="43660"/>
                  <a:pt x="11491" y="41365"/>
                </a:cubicBezTo>
                <a:cubicBezTo>
                  <a:pt x="11491" y="27575"/>
                  <a:pt x="11491" y="27575"/>
                  <a:pt x="11491" y="27575"/>
                </a:cubicBezTo>
                <a:lnTo>
                  <a:pt x="0" y="29870"/>
                </a:lnTo>
                <a:lnTo>
                  <a:pt x="0" y="23282"/>
                </a:lnTo>
                <a:lnTo>
                  <a:pt x="11491" y="20682"/>
                </a:lnTo>
                <a:cubicBezTo>
                  <a:pt x="11491" y="20682"/>
                  <a:pt x="11491" y="18384"/>
                  <a:pt x="11491" y="16086"/>
                </a:cubicBezTo>
                <a:cubicBezTo>
                  <a:pt x="11491" y="13787"/>
                  <a:pt x="9190" y="13787"/>
                  <a:pt x="9190" y="11489"/>
                </a:cubicBezTo>
                <a:cubicBezTo>
                  <a:pt x="6890" y="11489"/>
                  <a:pt x="6890" y="9191"/>
                  <a:pt x="4588" y="9191"/>
                </a:cubicBezTo>
                <a:lnTo>
                  <a:pt x="0" y="6899"/>
                </a:lnTo>
                <a:lnTo>
                  <a:pt x="0" y="458"/>
                </a:lnTo>
                <a:lnTo>
                  <a:pt x="2288"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0" name="Shape 195">
            <a:extLst>
              <a:ext uri="{FF2B5EF4-FFF2-40B4-BE49-F238E27FC236}">
                <a16:creationId xmlns:a16="http://schemas.microsoft.com/office/drawing/2014/main" id="{2C71406B-3F65-46B3-BBC1-4DD7F0AD4D18}"/>
              </a:ext>
            </a:extLst>
          </xdr:cNvPr>
          <xdr:cNvSpPr/>
        </xdr:nvSpPr>
        <xdr:spPr>
          <a:xfrm>
            <a:off x="530758" y="1050206"/>
            <a:ext cx="16080" cy="78133"/>
          </a:xfrm>
          <a:custGeom>
            <a:avLst/>
            <a:gdLst/>
            <a:ahLst/>
            <a:cxnLst/>
            <a:rect l="0" t="0" r="0" b="0"/>
            <a:pathLst>
              <a:path w="16080" h="78133">
                <a:moveTo>
                  <a:pt x="0" y="0"/>
                </a:moveTo>
                <a:cubicBezTo>
                  <a:pt x="9203" y="0"/>
                  <a:pt x="9203" y="0"/>
                  <a:pt x="9203" y="0"/>
                </a:cubicBezTo>
                <a:cubicBezTo>
                  <a:pt x="9203" y="66641"/>
                  <a:pt x="9203" y="66641"/>
                  <a:pt x="9203" y="66641"/>
                </a:cubicBezTo>
                <a:cubicBezTo>
                  <a:pt x="9203" y="68939"/>
                  <a:pt x="9203" y="68939"/>
                  <a:pt x="9203" y="71238"/>
                </a:cubicBezTo>
                <a:cubicBezTo>
                  <a:pt x="11504" y="71238"/>
                  <a:pt x="11504" y="71238"/>
                  <a:pt x="11504" y="71238"/>
                </a:cubicBezTo>
                <a:cubicBezTo>
                  <a:pt x="11504" y="71238"/>
                  <a:pt x="11504" y="71238"/>
                  <a:pt x="13805" y="71238"/>
                </a:cubicBezTo>
                <a:cubicBezTo>
                  <a:pt x="16080" y="78133"/>
                  <a:pt x="16080" y="78133"/>
                  <a:pt x="16080" y="78133"/>
                </a:cubicBezTo>
                <a:cubicBezTo>
                  <a:pt x="13805" y="78133"/>
                  <a:pt x="13805" y="78133"/>
                  <a:pt x="13805" y="78133"/>
                </a:cubicBezTo>
                <a:cubicBezTo>
                  <a:pt x="11504" y="78133"/>
                  <a:pt x="11504" y="78133"/>
                  <a:pt x="9203" y="78133"/>
                </a:cubicBezTo>
                <a:cubicBezTo>
                  <a:pt x="6902" y="78133"/>
                  <a:pt x="4601" y="78133"/>
                  <a:pt x="2301" y="75834"/>
                </a:cubicBezTo>
                <a:cubicBezTo>
                  <a:pt x="0" y="73536"/>
                  <a:pt x="0" y="71238"/>
                  <a:pt x="0" y="66641"/>
                </a:cubicBezTo>
                <a:cubicBezTo>
                  <a:pt x="0" y="0"/>
                  <a:pt x="0" y="0"/>
                  <a:pt x="0"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1" name="Shape 196">
            <a:extLst>
              <a:ext uri="{FF2B5EF4-FFF2-40B4-BE49-F238E27FC236}">
                <a16:creationId xmlns:a16="http://schemas.microsoft.com/office/drawing/2014/main" id="{C61EC82C-D470-4053-B8E1-87735E857CBD}"/>
              </a:ext>
            </a:extLst>
          </xdr:cNvPr>
          <xdr:cNvSpPr/>
        </xdr:nvSpPr>
        <xdr:spPr>
          <a:xfrm>
            <a:off x="560642" y="1050206"/>
            <a:ext cx="16080" cy="78132"/>
          </a:xfrm>
          <a:custGeom>
            <a:avLst/>
            <a:gdLst/>
            <a:ahLst/>
            <a:cxnLst/>
            <a:rect l="0" t="0" r="0" b="0"/>
            <a:pathLst>
              <a:path w="16080" h="78132">
                <a:moveTo>
                  <a:pt x="0" y="0"/>
                </a:moveTo>
                <a:cubicBezTo>
                  <a:pt x="9177" y="0"/>
                  <a:pt x="9177" y="0"/>
                  <a:pt x="9177" y="0"/>
                </a:cubicBezTo>
                <a:cubicBezTo>
                  <a:pt x="9177" y="66641"/>
                  <a:pt x="9177" y="66641"/>
                  <a:pt x="9177" y="66641"/>
                </a:cubicBezTo>
                <a:cubicBezTo>
                  <a:pt x="9177" y="68939"/>
                  <a:pt x="9177" y="68939"/>
                  <a:pt x="11478" y="71238"/>
                </a:cubicBezTo>
                <a:cubicBezTo>
                  <a:pt x="11478" y="71238"/>
                  <a:pt x="13779" y="71238"/>
                  <a:pt x="13779" y="71238"/>
                </a:cubicBezTo>
                <a:cubicBezTo>
                  <a:pt x="16080" y="78132"/>
                  <a:pt x="16080" y="78132"/>
                  <a:pt x="16080" y="78132"/>
                </a:cubicBezTo>
                <a:cubicBezTo>
                  <a:pt x="16080" y="78132"/>
                  <a:pt x="13779" y="78132"/>
                  <a:pt x="13779" y="78132"/>
                </a:cubicBezTo>
                <a:cubicBezTo>
                  <a:pt x="11478" y="78132"/>
                  <a:pt x="11478" y="78132"/>
                  <a:pt x="11478" y="78132"/>
                </a:cubicBezTo>
                <a:cubicBezTo>
                  <a:pt x="6876" y="78132"/>
                  <a:pt x="4602" y="78132"/>
                  <a:pt x="2301" y="75834"/>
                </a:cubicBezTo>
                <a:cubicBezTo>
                  <a:pt x="2301" y="73536"/>
                  <a:pt x="0" y="71238"/>
                  <a:pt x="0" y="66641"/>
                </a:cubicBezTo>
                <a:cubicBezTo>
                  <a:pt x="0" y="0"/>
                  <a:pt x="0" y="0"/>
                  <a:pt x="0"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2" name="Shape 197">
            <a:extLst>
              <a:ext uri="{FF2B5EF4-FFF2-40B4-BE49-F238E27FC236}">
                <a16:creationId xmlns:a16="http://schemas.microsoft.com/office/drawing/2014/main" id="{3FD2BC8F-D3C7-4B40-9B53-67ACFFDF32A9}"/>
              </a:ext>
            </a:extLst>
          </xdr:cNvPr>
          <xdr:cNvSpPr/>
        </xdr:nvSpPr>
        <xdr:spPr>
          <a:xfrm>
            <a:off x="618084" y="1057098"/>
            <a:ext cx="25283" cy="71240"/>
          </a:xfrm>
          <a:custGeom>
            <a:avLst/>
            <a:gdLst/>
            <a:ahLst/>
            <a:cxnLst/>
            <a:rect l="0" t="0" r="0" b="0"/>
            <a:pathLst>
              <a:path w="25283" h="71240">
                <a:moveTo>
                  <a:pt x="0" y="0"/>
                </a:moveTo>
                <a:cubicBezTo>
                  <a:pt x="20681" y="0"/>
                  <a:pt x="20681" y="0"/>
                  <a:pt x="20681" y="0"/>
                </a:cubicBezTo>
                <a:lnTo>
                  <a:pt x="25283" y="0"/>
                </a:lnTo>
                <a:lnTo>
                  <a:pt x="25283" y="8046"/>
                </a:lnTo>
                <a:lnTo>
                  <a:pt x="18380" y="6895"/>
                </a:lnTo>
                <a:cubicBezTo>
                  <a:pt x="9203" y="6895"/>
                  <a:pt x="9203" y="6895"/>
                  <a:pt x="9203" y="6895"/>
                </a:cubicBezTo>
                <a:cubicBezTo>
                  <a:pt x="9203" y="29876"/>
                  <a:pt x="9203" y="29876"/>
                  <a:pt x="9203" y="29876"/>
                </a:cubicBezTo>
                <a:cubicBezTo>
                  <a:pt x="18380" y="29876"/>
                  <a:pt x="18380" y="29876"/>
                  <a:pt x="18380" y="29876"/>
                </a:cubicBezTo>
                <a:lnTo>
                  <a:pt x="25283" y="28724"/>
                </a:lnTo>
                <a:lnTo>
                  <a:pt x="25283" y="37537"/>
                </a:lnTo>
                <a:lnTo>
                  <a:pt x="20681" y="36770"/>
                </a:lnTo>
                <a:cubicBezTo>
                  <a:pt x="9203" y="36770"/>
                  <a:pt x="9203" y="36770"/>
                  <a:pt x="9203" y="36770"/>
                </a:cubicBezTo>
                <a:cubicBezTo>
                  <a:pt x="9203" y="64345"/>
                  <a:pt x="9203" y="64345"/>
                  <a:pt x="9203" y="64345"/>
                </a:cubicBezTo>
                <a:cubicBezTo>
                  <a:pt x="20681" y="64345"/>
                  <a:pt x="20681" y="64345"/>
                  <a:pt x="20681" y="64345"/>
                </a:cubicBezTo>
                <a:lnTo>
                  <a:pt x="25283" y="62810"/>
                </a:lnTo>
                <a:lnTo>
                  <a:pt x="25283" y="70664"/>
                </a:lnTo>
                <a:lnTo>
                  <a:pt x="22982" y="71240"/>
                </a:lnTo>
                <a:cubicBezTo>
                  <a:pt x="0" y="71240"/>
                  <a:pt x="0" y="71240"/>
                  <a:pt x="0" y="71240"/>
                </a:cubicBez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3" name="Shape 198">
            <a:extLst>
              <a:ext uri="{FF2B5EF4-FFF2-40B4-BE49-F238E27FC236}">
                <a16:creationId xmlns:a16="http://schemas.microsoft.com/office/drawing/2014/main" id="{8BE3C654-D156-4740-B82A-C86AF3738FDA}"/>
              </a:ext>
            </a:extLst>
          </xdr:cNvPr>
          <xdr:cNvSpPr/>
        </xdr:nvSpPr>
        <xdr:spPr>
          <a:xfrm>
            <a:off x="643367" y="1057098"/>
            <a:ext cx="22982" cy="70664"/>
          </a:xfrm>
          <a:custGeom>
            <a:avLst/>
            <a:gdLst/>
            <a:ahLst/>
            <a:cxnLst/>
            <a:rect l="0" t="0" r="0" b="0"/>
            <a:pathLst>
              <a:path w="22982" h="70664">
                <a:moveTo>
                  <a:pt x="0" y="0"/>
                </a:moveTo>
                <a:lnTo>
                  <a:pt x="4602" y="0"/>
                </a:lnTo>
                <a:cubicBezTo>
                  <a:pt x="6876" y="2298"/>
                  <a:pt x="11478" y="2298"/>
                  <a:pt x="11478" y="4597"/>
                </a:cubicBezTo>
                <a:cubicBezTo>
                  <a:pt x="13779" y="4597"/>
                  <a:pt x="16080" y="6895"/>
                  <a:pt x="18380" y="9193"/>
                </a:cubicBezTo>
                <a:cubicBezTo>
                  <a:pt x="18380" y="11492"/>
                  <a:pt x="18380" y="13790"/>
                  <a:pt x="18380" y="16088"/>
                </a:cubicBezTo>
                <a:cubicBezTo>
                  <a:pt x="18380" y="20682"/>
                  <a:pt x="18380" y="22981"/>
                  <a:pt x="16080" y="27577"/>
                </a:cubicBezTo>
                <a:cubicBezTo>
                  <a:pt x="13779" y="29876"/>
                  <a:pt x="11478" y="32174"/>
                  <a:pt x="6876" y="32174"/>
                </a:cubicBezTo>
                <a:cubicBezTo>
                  <a:pt x="11478" y="34472"/>
                  <a:pt x="16080" y="34472"/>
                  <a:pt x="18380" y="39066"/>
                </a:cubicBezTo>
                <a:cubicBezTo>
                  <a:pt x="22982" y="41365"/>
                  <a:pt x="22982" y="45961"/>
                  <a:pt x="22982" y="50558"/>
                </a:cubicBezTo>
                <a:cubicBezTo>
                  <a:pt x="22982" y="52856"/>
                  <a:pt x="22982" y="57453"/>
                  <a:pt x="20681" y="59748"/>
                </a:cubicBezTo>
                <a:cubicBezTo>
                  <a:pt x="20681" y="62047"/>
                  <a:pt x="18380" y="64345"/>
                  <a:pt x="16080" y="66643"/>
                </a:cubicBezTo>
                <a:cubicBezTo>
                  <a:pt x="13779" y="66643"/>
                  <a:pt x="11478" y="68942"/>
                  <a:pt x="6876" y="68942"/>
                </a:cubicBezTo>
                <a:lnTo>
                  <a:pt x="0" y="70664"/>
                </a:lnTo>
                <a:lnTo>
                  <a:pt x="0" y="62810"/>
                </a:lnTo>
                <a:lnTo>
                  <a:pt x="9177" y="59748"/>
                </a:lnTo>
                <a:cubicBezTo>
                  <a:pt x="13779" y="57453"/>
                  <a:pt x="16080" y="55154"/>
                  <a:pt x="16080" y="48259"/>
                </a:cubicBezTo>
                <a:cubicBezTo>
                  <a:pt x="16080" y="45961"/>
                  <a:pt x="13779" y="41365"/>
                  <a:pt x="9177" y="39066"/>
                </a:cubicBezTo>
                <a:lnTo>
                  <a:pt x="0" y="37537"/>
                </a:lnTo>
                <a:lnTo>
                  <a:pt x="0" y="28724"/>
                </a:lnTo>
                <a:lnTo>
                  <a:pt x="6876" y="27577"/>
                </a:lnTo>
                <a:cubicBezTo>
                  <a:pt x="9177" y="25279"/>
                  <a:pt x="11478" y="20682"/>
                  <a:pt x="11478" y="18384"/>
                </a:cubicBezTo>
                <a:cubicBezTo>
                  <a:pt x="11478" y="13790"/>
                  <a:pt x="9177" y="11492"/>
                  <a:pt x="6876" y="9193"/>
                </a:cubicBezTo>
                <a:lnTo>
                  <a:pt x="0" y="8046"/>
                </a:ln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4" name="Shape 199">
            <a:extLst>
              <a:ext uri="{FF2B5EF4-FFF2-40B4-BE49-F238E27FC236}">
                <a16:creationId xmlns:a16="http://schemas.microsoft.com/office/drawing/2014/main" id="{3A106C14-1C3D-4ABA-9C55-DA753AAE2AFE}"/>
              </a:ext>
            </a:extLst>
          </xdr:cNvPr>
          <xdr:cNvSpPr/>
        </xdr:nvSpPr>
        <xdr:spPr>
          <a:xfrm>
            <a:off x="680128" y="1075482"/>
            <a:ext cx="41362" cy="52856"/>
          </a:xfrm>
          <a:custGeom>
            <a:avLst/>
            <a:gdLst/>
            <a:ahLst/>
            <a:cxnLst/>
            <a:rect l="0" t="0" r="0" b="0"/>
            <a:pathLst>
              <a:path w="41362" h="52856">
                <a:moveTo>
                  <a:pt x="0" y="0"/>
                </a:moveTo>
                <a:cubicBezTo>
                  <a:pt x="9203" y="0"/>
                  <a:pt x="9203" y="0"/>
                  <a:pt x="9203" y="0"/>
                </a:cubicBezTo>
                <a:cubicBezTo>
                  <a:pt x="9203" y="32174"/>
                  <a:pt x="9203" y="32174"/>
                  <a:pt x="9203" y="32174"/>
                </a:cubicBezTo>
                <a:cubicBezTo>
                  <a:pt x="9203" y="36770"/>
                  <a:pt x="9203" y="41365"/>
                  <a:pt x="11478" y="43663"/>
                </a:cubicBezTo>
                <a:cubicBezTo>
                  <a:pt x="13779" y="43663"/>
                  <a:pt x="16080" y="45961"/>
                  <a:pt x="18380" y="45961"/>
                </a:cubicBezTo>
                <a:cubicBezTo>
                  <a:pt x="20681" y="45961"/>
                  <a:pt x="25283" y="45961"/>
                  <a:pt x="25283" y="43663"/>
                </a:cubicBezTo>
                <a:cubicBezTo>
                  <a:pt x="27584" y="41365"/>
                  <a:pt x="29884" y="39069"/>
                  <a:pt x="34460" y="36770"/>
                </a:cubicBezTo>
                <a:cubicBezTo>
                  <a:pt x="34460" y="0"/>
                  <a:pt x="34460" y="0"/>
                  <a:pt x="34460" y="0"/>
                </a:cubicBezTo>
                <a:cubicBezTo>
                  <a:pt x="41362" y="0"/>
                  <a:pt x="41362" y="0"/>
                  <a:pt x="41362" y="0"/>
                </a:cubicBezTo>
                <a:cubicBezTo>
                  <a:pt x="41362" y="52856"/>
                  <a:pt x="41362" y="52856"/>
                  <a:pt x="41362" y="52856"/>
                </a:cubicBezTo>
                <a:cubicBezTo>
                  <a:pt x="34460" y="52856"/>
                  <a:pt x="34460" y="52856"/>
                  <a:pt x="34460" y="52856"/>
                </a:cubicBezTo>
                <a:cubicBezTo>
                  <a:pt x="34460" y="43663"/>
                  <a:pt x="34460" y="43663"/>
                  <a:pt x="34460" y="43663"/>
                </a:cubicBezTo>
                <a:cubicBezTo>
                  <a:pt x="32159" y="45961"/>
                  <a:pt x="29884" y="48259"/>
                  <a:pt x="25283" y="50558"/>
                </a:cubicBezTo>
                <a:cubicBezTo>
                  <a:pt x="22982" y="52856"/>
                  <a:pt x="20681" y="52856"/>
                  <a:pt x="16080" y="52856"/>
                </a:cubicBezTo>
                <a:cubicBezTo>
                  <a:pt x="11478" y="52856"/>
                  <a:pt x="6902" y="52856"/>
                  <a:pt x="4601" y="48259"/>
                </a:cubicBezTo>
                <a:cubicBezTo>
                  <a:pt x="2301" y="45961"/>
                  <a:pt x="0" y="39069"/>
                  <a:pt x="0" y="34472"/>
                </a:cubicBezTo>
                <a:cubicBezTo>
                  <a:pt x="0" y="0"/>
                  <a:pt x="0" y="0"/>
                  <a:pt x="0"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5" name="Shape 200">
            <a:extLst>
              <a:ext uri="{FF2B5EF4-FFF2-40B4-BE49-F238E27FC236}">
                <a16:creationId xmlns:a16="http://schemas.microsoft.com/office/drawing/2014/main" id="{AF849ACD-7487-4CFA-BC1F-2AF144B2AA9B}"/>
              </a:ext>
            </a:extLst>
          </xdr:cNvPr>
          <xdr:cNvSpPr/>
        </xdr:nvSpPr>
        <xdr:spPr>
          <a:xfrm>
            <a:off x="737569" y="1073186"/>
            <a:ext cx="39062" cy="55152"/>
          </a:xfrm>
          <a:custGeom>
            <a:avLst/>
            <a:gdLst/>
            <a:ahLst/>
            <a:cxnLst/>
            <a:rect l="0" t="0" r="0" b="0"/>
            <a:pathLst>
              <a:path w="39062" h="55152">
                <a:moveTo>
                  <a:pt x="20681" y="0"/>
                </a:moveTo>
                <a:cubicBezTo>
                  <a:pt x="22982" y="0"/>
                  <a:pt x="25283" y="0"/>
                  <a:pt x="29884" y="2296"/>
                </a:cubicBezTo>
                <a:cubicBezTo>
                  <a:pt x="32185" y="2296"/>
                  <a:pt x="34486" y="4594"/>
                  <a:pt x="36761" y="6892"/>
                </a:cubicBezTo>
                <a:cubicBezTo>
                  <a:pt x="32185" y="11489"/>
                  <a:pt x="32185" y="11489"/>
                  <a:pt x="32185" y="11489"/>
                </a:cubicBezTo>
                <a:cubicBezTo>
                  <a:pt x="29884" y="11489"/>
                  <a:pt x="27584" y="9191"/>
                  <a:pt x="27584" y="9191"/>
                </a:cubicBezTo>
                <a:cubicBezTo>
                  <a:pt x="25283" y="6892"/>
                  <a:pt x="22982" y="6892"/>
                  <a:pt x="20681" y="6892"/>
                </a:cubicBezTo>
                <a:cubicBezTo>
                  <a:pt x="16080" y="6892"/>
                  <a:pt x="13805" y="6892"/>
                  <a:pt x="13805" y="9191"/>
                </a:cubicBezTo>
                <a:cubicBezTo>
                  <a:pt x="11504" y="11489"/>
                  <a:pt x="9203" y="13787"/>
                  <a:pt x="9203" y="13787"/>
                </a:cubicBezTo>
                <a:cubicBezTo>
                  <a:pt x="9203" y="16086"/>
                  <a:pt x="11504" y="16086"/>
                  <a:pt x="11504" y="18384"/>
                </a:cubicBezTo>
                <a:cubicBezTo>
                  <a:pt x="11504" y="18384"/>
                  <a:pt x="13805" y="18384"/>
                  <a:pt x="13805" y="20682"/>
                </a:cubicBezTo>
                <a:cubicBezTo>
                  <a:pt x="16080" y="20682"/>
                  <a:pt x="16080" y="20682"/>
                  <a:pt x="18381" y="22978"/>
                </a:cubicBezTo>
                <a:cubicBezTo>
                  <a:pt x="18381" y="22978"/>
                  <a:pt x="20681" y="22978"/>
                  <a:pt x="22982" y="22978"/>
                </a:cubicBezTo>
                <a:cubicBezTo>
                  <a:pt x="22982" y="22978"/>
                  <a:pt x="25283" y="25276"/>
                  <a:pt x="27584" y="25276"/>
                </a:cubicBezTo>
                <a:cubicBezTo>
                  <a:pt x="29884" y="27575"/>
                  <a:pt x="32185" y="27575"/>
                  <a:pt x="32185" y="27575"/>
                </a:cubicBezTo>
                <a:cubicBezTo>
                  <a:pt x="34486" y="29873"/>
                  <a:pt x="36761" y="32171"/>
                  <a:pt x="36761" y="32171"/>
                </a:cubicBezTo>
                <a:cubicBezTo>
                  <a:pt x="36761" y="34470"/>
                  <a:pt x="39062" y="36768"/>
                  <a:pt x="39062" y="39066"/>
                </a:cubicBezTo>
                <a:cubicBezTo>
                  <a:pt x="39062" y="41365"/>
                  <a:pt x="36761" y="43660"/>
                  <a:pt x="36761" y="45959"/>
                </a:cubicBezTo>
                <a:cubicBezTo>
                  <a:pt x="36761" y="48257"/>
                  <a:pt x="34486" y="48257"/>
                  <a:pt x="32185" y="50555"/>
                </a:cubicBezTo>
                <a:cubicBezTo>
                  <a:pt x="32185" y="52854"/>
                  <a:pt x="29884" y="52854"/>
                  <a:pt x="27584" y="52854"/>
                </a:cubicBezTo>
                <a:cubicBezTo>
                  <a:pt x="25283" y="55152"/>
                  <a:pt x="22982" y="55152"/>
                  <a:pt x="18381" y="55152"/>
                </a:cubicBezTo>
                <a:cubicBezTo>
                  <a:pt x="16080" y="55152"/>
                  <a:pt x="11504" y="55152"/>
                  <a:pt x="9203" y="52854"/>
                </a:cubicBezTo>
                <a:cubicBezTo>
                  <a:pt x="4602" y="50555"/>
                  <a:pt x="2301" y="50555"/>
                  <a:pt x="0" y="48257"/>
                </a:cubicBezTo>
                <a:lnTo>
                  <a:pt x="4602" y="43660"/>
                </a:lnTo>
                <a:cubicBezTo>
                  <a:pt x="6902" y="43660"/>
                  <a:pt x="9203" y="45959"/>
                  <a:pt x="11504" y="48257"/>
                </a:cubicBezTo>
                <a:cubicBezTo>
                  <a:pt x="13805" y="48257"/>
                  <a:pt x="16080" y="48257"/>
                  <a:pt x="18381" y="48257"/>
                </a:cubicBezTo>
                <a:cubicBezTo>
                  <a:pt x="22982" y="48257"/>
                  <a:pt x="25283" y="48257"/>
                  <a:pt x="27584" y="45959"/>
                </a:cubicBezTo>
                <a:cubicBezTo>
                  <a:pt x="27584" y="45959"/>
                  <a:pt x="29884" y="43660"/>
                  <a:pt x="29884" y="41365"/>
                </a:cubicBezTo>
                <a:cubicBezTo>
                  <a:pt x="29884" y="39066"/>
                  <a:pt x="29884" y="39066"/>
                  <a:pt x="27584" y="36768"/>
                </a:cubicBezTo>
                <a:cubicBezTo>
                  <a:pt x="27584" y="36768"/>
                  <a:pt x="27584" y="34470"/>
                  <a:pt x="25283" y="34470"/>
                </a:cubicBezTo>
                <a:cubicBezTo>
                  <a:pt x="22982" y="34470"/>
                  <a:pt x="22982" y="32171"/>
                  <a:pt x="20681" y="32171"/>
                </a:cubicBezTo>
                <a:cubicBezTo>
                  <a:pt x="20681" y="32171"/>
                  <a:pt x="18381" y="32171"/>
                  <a:pt x="16080" y="29873"/>
                </a:cubicBezTo>
                <a:cubicBezTo>
                  <a:pt x="16080" y="29873"/>
                  <a:pt x="13805" y="29873"/>
                  <a:pt x="11504" y="27575"/>
                </a:cubicBezTo>
                <a:cubicBezTo>
                  <a:pt x="9203" y="27575"/>
                  <a:pt x="6902" y="27575"/>
                  <a:pt x="6902" y="25276"/>
                </a:cubicBezTo>
                <a:cubicBezTo>
                  <a:pt x="4602" y="22978"/>
                  <a:pt x="4602" y="22978"/>
                  <a:pt x="2301" y="20682"/>
                </a:cubicBezTo>
                <a:cubicBezTo>
                  <a:pt x="2301" y="18384"/>
                  <a:pt x="2301" y="18384"/>
                  <a:pt x="2301" y="16086"/>
                </a:cubicBezTo>
                <a:cubicBezTo>
                  <a:pt x="2301" y="13787"/>
                  <a:pt x="2301" y="11489"/>
                  <a:pt x="2301" y="9191"/>
                </a:cubicBezTo>
                <a:cubicBezTo>
                  <a:pt x="4602" y="6892"/>
                  <a:pt x="4602" y="6892"/>
                  <a:pt x="6902" y="4594"/>
                </a:cubicBezTo>
                <a:cubicBezTo>
                  <a:pt x="6902" y="2296"/>
                  <a:pt x="9203" y="2296"/>
                  <a:pt x="11504" y="2296"/>
                </a:cubicBezTo>
                <a:cubicBezTo>
                  <a:pt x="13805" y="0"/>
                  <a:pt x="16080" y="0"/>
                  <a:pt x="20681"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6" name="Shape 201">
            <a:extLst>
              <a:ext uri="{FF2B5EF4-FFF2-40B4-BE49-F238E27FC236}">
                <a16:creationId xmlns:a16="http://schemas.microsoft.com/office/drawing/2014/main" id="{5E3FB522-13D9-4B60-8BE3-F3913A26DBD3}"/>
              </a:ext>
            </a:extLst>
          </xdr:cNvPr>
          <xdr:cNvSpPr/>
        </xdr:nvSpPr>
        <xdr:spPr>
          <a:xfrm>
            <a:off x="790436" y="1075482"/>
            <a:ext cx="9177" cy="52856"/>
          </a:xfrm>
          <a:custGeom>
            <a:avLst/>
            <a:gdLst/>
            <a:ahLst/>
            <a:cxnLst/>
            <a:rect l="0" t="0" r="0" b="0"/>
            <a:pathLst>
              <a:path w="9177" h="52856">
                <a:moveTo>
                  <a:pt x="0" y="0"/>
                </a:moveTo>
                <a:cubicBezTo>
                  <a:pt x="9177" y="0"/>
                  <a:pt x="9177" y="0"/>
                  <a:pt x="9177" y="0"/>
                </a:cubicBezTo>
                <a:cubicBezTo>
                  <a:pt x="9177" y="52856"/>
                  <a:pt x="9177" y="52856"/>
                  <a:pt x="9177" y="52856"/>
                </a:cubicBezTo>
                <a:cubicBezTo>
                  <a:pt x="0" y="52856"/>
                  <a:pt x="0" y="52856"/>
                  <a:pt x="0" y="52856"/>
                </a:cubicBez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7" name="Shape 202">
            <a:extLst>
              <a:ext uri="{FF2B5EF4-FFF2-40B4-BE49-F238E27FC236}">
                <a16:creationId xmlns:a16="http://schemas.microsoft.com/office/drawing/2014/main" id="{B1FA4D7E-5CD9-44F7-88C9-1BC82034BA26}"/>
              </a:ext>
            </a:extLst>
          </xdr:cNvPr>
          <xdr:cNvSpPr/>
        </xdr:nvSpPr>
        <xdr:spPr>
          <a:xfrm>
            <a:off x="788135" y="1052504"/>
            <a:ext cx="13779" cy="11489"/>
          </a:xfrm>
          <a:custGeom>
            <a:avLst/>
            <a:gdLst/>
            <a:ahLst/>
            <a:cxnLst/>
            <a:rect l="0" t="0" r="0" b="0"/>
            <a:pathLst>
              <a:path w="13779" h="11489">
                <a:moveTo>
                  <a:pt x="6877" y="0"/>
                </a:moveTo>
                <a:cubicBezTo>
                  <a:pt x="9177" y="0"/>
                  <a:pt x="9177" y="0"/>
                  <a:pt x="11478" y="2296"/>
                </a:cubicBezTo>
                <a:cubicBezTo>
                  <a:pt x="13779" y="2296"/>
                  <a:pt x="13779" y="4594"/>
                  <a:pt x="13779" y="6892"/>
                </a:cubicBezTo>
                <a:cubicBezTo>
                  <a:pt x="13779" y="6892"/>
                  <a:pt x="13779" y="9191"/>
                  <a:pt x="11478" y="9191"/>
                </a:cubicBezTo>
                <a:cubicBezTo>
                  <a:pt x="9177" y="11489"/>
                  <a:pt x="9177" y="11489"/>
                  <a:pt x="6877" y="11489"/>
                </a:cubicBezTo>
                <a:cubicBezTo>
                  <a:pt x="4602" y="11489"/>
                  <a:pt x="4602" y="11489"/>
                  <a:pt x="2301" y="9191"/>
                </a:cubicBezTo>
                <a:cubicBezTo>
                  <a:pt x="2301" y="9191"/>
                  <a:pt x="0" y="6892"/>
                  <a:pt x="0" y="6892"/>
                </a:cubicBezTo>
                <a:cubicBezTo>
                  <a:pt x="0" y="4594"/>
                  <a:pt x="2301" y="2296"/>
                  <a:pt x="2301" y="2296"/>
                </a:cubicBezTo>
                <a:cubicBezTo>
                  <a:pt x="4602" y="0"/>
                  <a:pt x="4602" y="0"/>
                  <a:pt x="6877"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8" name="Shape 203">
            <a:extLst>
              <a:ext uri="{FF2B5EF4-FFF2-40B4-BE49-F238E27FC236}">
                <a16:creationId xmlns:a16="http://schemas.microsoft.com/office/drawing/2014/main" id="{C0825D59-C2D1-4698-B08C-CBE99AB24672}"/>
              </a:ext>
            </a:extLst>
          </xdr:cNvPr>
          <xdr:cNvSpPr/>
        </xdr:nvSpPr>
        <xdr:spPr>
          <a:xfrm>
            <a:off x="820294" y="1073186"/>
            <a:ext cx="41363" cy="55152"/>
          </a:xfrm>
          <a:custGeom>
            <a:avLst/>
            <a:gdLst/>
            <a:ahLst/>
            <a:cxnLst/>
            <a:rect l="0" t="0" r="0" b="0"/>
            <a:pathLst>
              <a:path w="41363" h="55152">
                <a:moveTo>
                  <a:pt x="25283" y="0"/>
                </a:moveTo>
                <a:cubicBezTo>
                  <a:pt x="32185" y="0"/>
                  <a:pt x="34486" y="2296"/>
                  <a:pt x="39062" y="6892"/>
                </a:cubicBezTo>
                <a:cubicBezTo>
                  <a:pt x="41363" y="9191"/>
                  <a:pt x="41363" y="13787"/>
                  <a:pt x="41363" y="20682"/>
                </a:cubicBezTo>
                <a:cubicBezTo>
                  <a:pt x="41363" y="55152"/>
                  <a:pt x="41363" y="55152"/>
                  <a:pt x="41363" y="55152"/>
                </a:cubicBezTo>
                <a:cubicBezTo>
                  <a:pt x="32185" y="55152"/>
                  <a:pt x="32185" y="55152"/>
                  <a:pt x="32185" y="55152"/>
                </a:cubicBezTo>
                <a:cubicBezTo>
                  <a:pt x="32185" y="22978"/>
                  <a:pt x="32185" y="22978"/>
                  <a:pt x="32185" y="22978"/>
                </a:cubicBezTo>
                <a:cubicBezTo>
                  <a:pt x="32185" y="18384"/>
                  <a:pt x="32185" y="13787"/>
                  <a:pt x="29884" y="11489"/>
                </a:cubicBezTo>
                <a:cubicBezTo>
                  <a:pt x="29884" y="9191"/>
                  <a:pt x="27584" y="9191"/>
                  <a:pt x="22982" y="9191"/>
                </a:cubicBezTo>
                <a:cubicBezTo>
                  <a:pt x="20681" y="9191"/>
                  <a:pt x="18381" y="9191"/>
                  <a:pt x="16080" y="11489"/>
                </a:cubicBezTo>
                <a:cubicBezTo>
                  <a:pt x="13805" y="11489"/>
                  <a:pt x="11504" y="13787"/>
                  <a:pt x="9203" y="16086"/>
                </a:cubicBezTo>
                <a:cubicBezTo>
                  <a:pt x="9203" y="55152"/>
                  <a:pt x="9203" y="55152"/>
                  <a:pt x="9203" y="55152"/>
                </a:cubicBezTo>
                <a:cubicBezTo>
                  <a:pt x="0" y="55152"/>
                  <a:pt x="0" y="55152"/>
                  <a:pt x="0" y="55152"/>
                </a:cubicBezTo>
                <a:cubicBezTo>
                  <a:pt x="0" y="2296"/>
                  <a:pt x="0" y="2296"/>
                  <a:pt x="0" y="2296"/>
                </a:cubicBezTo>
                <a:cubicBezTo>
                  <a:pt x="6902" y="2296"/>
                  <a:pt x="6902" y="2296"/>
                  <a:pt x="6902" y="2296"/>
                </a:cubicBezTo>
                <a:cubicBezTo>
                  <a:pt x="6903" y="9191"/>
                  <a:pt x="6903" y="9191"/>
                  <a:pt x="6903" y="9191"/>
                </a:cubicBezTo>
                <a:cubicBezTo>
                  <a:pt x="9203" y="9191"/>
                  <a:pt x="9203" y="9191"/>
                  <a:pt x="9203" y="9191"/>
                </a:cubicBezTo>
                <a:cubicBezTo>
                  <a:pt x="11504" y="6892"/>
                  <a:pt x="13805" y="4594"/>
                  <a:pt x="16080" y="2296"/>
                </a:cubicBezTo>
                <a:cubicBezTo>
                  <a:pt x="18380" y="2296"/>
                  <a:pt x="22982" y="0"/>
                  <a:pt x="25283"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29" name="Shape 204">
            <a:extLst>
              <a:ext uri="{FF2B5EF4-FFF2-40B4-BE49-F238E27FC236}">
                <a16:creationId xmlns:a16="http://schemas.microsoft.com/office/drawing/2014/main" id="{81D28E4E-D301-453B-8C78-9612A4FFD336}"/>
              </a:ext>
            </a:extLst>
          </xdr:cNvPr>
          <xdr:cNvSpPr/>
        </xdr:nvSpPr>
        <xdr:spPr>
          <a:xfrm>
            <a:off x="877736" y="1073759"/>
            <a:ext cx="22995" cy="54007"/>
          </a:xfrm>
          <a:custGeom>
            <a:avLst/>
            <a:gdLst/>
            <a:ahLst/>
            <a:cxnLst/>
            <a:rect l="0" t="0" r="0" b="0"/>
            <a:pathLst>
              <a:path w="22995" h="54007">
                <a:moveTo>
                  <a:pt x="22995" y="0"/>
                </a:moveTo>
                <a:lnTo>
                  <a:pt x="22995" y="7085"/>
                </a:lnTo>
                <a:lnTo>
                  <a:pt x="18406" y="8618"/>
                </a:lnTo>
                <a:cubicBezTo>
                  <a:pt x="16105" y="8618"/>
                  <a:pt x="16105" y="10917"/>
                  <a:pt x="13805" y="10917"/>
                </a:cubicBezTo>
                <a:cubicBezTo>
                  <a:pt x="13805" y="13215"/>
                  <a:pt x="11504" y="15513"/>
                  <a:pt x="11504" y="17812"/>
                </a:cubicBezTo>
                <a:cubicBezTo>
                  <a:pt x="9203" y="17812"/>
                  <a:pt x="9203" y="20110"/>
                  <a:pt x="9203" y="24704"/>
                </a:cubicBezTo>
                <a:lnTo>
                  <a:pt x="22995" y="24704"/>
                </a:lnTo>
                <a:lnTo>
                  <a:pt x="22995" y="29301"/>
                </a:lnTo>
                <a:lnTo>
                  <a:pt x="13798" y="29301"/>
                </a:lnTo>
                <a:cubicBezTo>
                  <a:pt x="9203" y="29301"/>
                  <a:pt x="9203" y="29301"/>
                  <a:pt x="9203" y="29301"/>
                </a:cubicBezTo>
                <a:cubicBezTo>
                  <a:pt x="9203" y="36196"/>
                  <a:pt x="11504" y="40792"/>
                  <a:pt x="13805" y="43088"/>
                </a:cubicBezTo>
                <a:cubicBezTo>
                  <a:pt x="16105" y="44237"/>
                  <a:pt x="17824" y="45386"/>
                  <a:pt x="19831" y="46248"/>
                </a:cubicBezTo>
                <a:lnTo>
                  <a:pt x="22995" y="46834"/>
                </a:lnTo>
                <a:lnTo>
                  <a:pt x="22995" y="54007"/>
                </a:lnTo>
                <a:lnTo>
                  <a:pt x="16105" y="52281"/>
                </a:lnTo>
                <a:cubicBezTo>
                  <a:pt x="13805" y="52281"/>
                  <a:pt x="9203" y="49983"/>
                  <a:pt x="6902" y="47685"/>
                </a:cubicBezTo>
                <a:cubicBezTo>
                  <a:pt x="6902" y="45386"/>
                  <a:pt x="4601" y="43088"/>
                  <a:pt x="2301" y="38494"/>
                </a:cubicBezTo>
                <a:cubicBezTo>
                  <a:pt x="2301" y="36196"/>
                  <a:pt x="0" y="31599"/>
                  <a:pt x="0" y="27002"/>
                </a:cubicBezTo>
                <a:cubicBezTo>
                  <a:pt x="0" y="22406"/>
                  <a:pt x="0" y="20110"/>
                  <a:pt x="2301" y="15513"/>
                </a:cubicBezTo>
                <a:cubicBezTo>
                  <a:pt x="4601" y="13215"/>
                  <a:pt x="4601" y="8618"/>
                  <a:pt x="6902" y="8618"/>
                </a:cubicBezTo>
                <a:cubicBezTo>
                  <a:pt x="9203" y="4022"/>
                  <a:pt x="11504" y="4022"/>
                  <a:pt x="16105" y="1724"/>
                </a:cubicBezTo>
                <a:lnTo>
                  <a:pt x="22995"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0" name="Shape 205">
            <a:extLst>
              <a:ext uri="{FF2B5EF4-FFF2-40B4-BE49-F238E27FC236}">
                <a16:creationId xmlns:a16="http://schemas.microsoft.com/office/drawing/2014/main" id="{6200A8BB-E7E6-48F5-A836-F24E19688B31}"/>
              </a:ext>
            </a:extLst>
          </xdr:cNvPr>
          <xdr:cNvSpPr/>
        </xdr:nvSpPr>
        <xdr:spPr>
          <a:xfrm>
            <a:off x="900731" y="1116847"/>
            <a:ext cx="20669" cy="11492"/>
          </a:xfrm>
          <a:custGeom>
            <a:avLst/>
            <a:gdLst/>
            <a:ahLst/>
            <a:cxnLst/>
            <a:rect l="0" t="0" r="0" b="0"/>
            <a:pathLst>
              <a:path w="20669" h="11492">
                <a:moveTo>
                  <a:pt x="16093" y="0"/>
                </a:moveTo>
                <a:cubicBezTo>
                  <a:pt x="20669" y="6895"/>
                  <a:pt x="20669" y="6895"/>
                  <a:pt x="20669" y="6895"/>
                </a:cubicBezTo>
                <a:cubicBezTo>
                  <a:pt x="18367" y="6895"/>
                  <a:pt x="16093" y="9193"/>
                  <a:pt x="11491" y="9193"/>
                </a:cubicBezTo>
                <a:cubicBezTo>
                  <a:pt x="9190" y="11492"/>
                  <a:pt x="6890" y="11492"/>
                  <a:pt x="2288" y="11492"/>
                </a:cubicBezTo>
                <a:lnTo>
                  <a:pt x="0" y="10919"/>
                </a:lnTo>
                <a:lnTo>
                  <a:pt x="0" y="3746"/>
                </a:lnTo>
                <a:lnTo>
                  <a:pt x="4589" y="4597"/>
                </a:lnTo>
                <a:cubicBezTo>
                  <a:pt x="6890" y="4597"/>
                  <a:pt x="9190" y="4597"/>
                  <a:pt x="11491" y="4597"/>
                </a:cubicBezTo>
                <a:cubicBezTo>
                  <a:pt x="13792" y="2298"/>
                  <a:pt x="16093" y="2298"/>
                  <a:pt x="16093"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1" name="Shape 206">
            <a:extLst>
              <a:ext uri="{FF2B5EF4-FFF2-40B4-BE49-F238E27FC236}">
                <a16:creationId xmlns:a16="http://schemas.microsoft.com/office/drawing/2014/main" id="{08B2A6B2-4F1C-4E23-8F8B-F4478B12BE28}"/>
              </a:ext>
            </a:extLst>
          </xdr:cNvPr>
          <xdr:cNvSpPr/>
        </xdr:nvSpPr>
        <xdr:spPr>
          <a:xfrm>
            <a:off x="900731" y="1073186"/>
            <a:ext cx="22969" cy="29873"/>
          </a:xfrm>
          <a:custGeom>
            <a:avLst/>
            <a:gdLst/>
            <a:ahLst/>
            <a:cxnLst/>
            <a:rect l="0" t="0" r="0" b="0"/>
            <a:pathLst>
              <a:path w="22969" h="29873">
                <a:moveTo>
                  <a:pt x="2288" y="0"/>
                </a:moveTo>
                <a:cubicBezTo>
                  <a:pt x="4589" y="0"/>
                  <a:pt x="6890" y="2296"/>
                  <a:pt x="9190" y="2296"/>
                </a:cubicBezTo>
                <a:cubicBezTo>
                  <a:pt x="11491" y="4594"/>
                  <a:pt x="16092" y="4594"/>
                  <a:pt x="16093" y="6892"/>
                </a:cubicBezTo>
                <a:cubicBezTo>
                  <a:pt x="18367" y="9191"/>
                  <a:pt x="20669" y="11489"/>
                  <a:pt x="20669" y="16086"/>
                </a:cubicBezTo>
                <a:cubicBezTo>
                  <a:pt x="20669" y="18384"/>
                  <a:pt x="22969" y="20682"/>
                  <a:pt x="22969" y="25276"/>
                </a:cubicBezTo>
                <a:cubicBezTo>
                  <a:pt x="22969" y="27575"/>
                  <a:pt x="22969" y="29873"/>
                  <a:pt x="22969" y="29873"/>
                </a:cubicBezTo>
                <a:cubicBezTo>
                  <a:pt x="13779" y="29873"/>
                  <a:pt x="6886" y="29873"/>
                  <a:pt x="1717" y="29873"/>
                </a:cubicBezTo>
                <a:lnTo>
                  <a:pt x="0" y="29873"/>
                </a:lnTo>
                <a:lnTo>
                  <a:pt x="0" y="25276"/>
                </a:lnTo>
                <a:lnTo>
                  <a:pt x="13792" y="25276"/>
                </a:lnTo>
                <a:cubicBezTo>
                  <a:pt x="13792" y="18384"/>
                  <a:pt x="13792" y="13787"/>
                  <a:pt x="11491" y="11489"/>
                </a:cubicBezTo>
                <a:cubicBezTo>
                  <a:pt x="9190" y="9191"/>
                  <a:pt x="4589" y="6892"/>
                  <a:pt x="2288" y="6892"/>
                </a:cubicBezTo>
                <a:lnTo>
                  <a:pt x="0" y="7657"/>
                </a:lnTo>
                <a:lnTo>
                  <a:pt x="0" y="572"/>
                </a:lnTo>
                <a:lnTo>
                  <a:pt x="2288"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2" name="Shape 207">
            <a:extLst>
              <a:ext uri="{FF2B5EF4-FFF2-40B4-BE49-F238E27FC236}">
                <a16:creationId xmlns:a16="http://schemas.microsoft.com/office/drawing/2014/main" id="{7CB28880-A6F4-471B-B48C-37EA1F8C6EBF}"/>
              </a:ext>
            </a:extLst>
          </xdr:cNvPr>
          <xdr:cNvSpPr/>
        </xdr:nvSpPr>
        <xdr:spPr>
          <a:xfrm>
            <a:off x="932904" y="1073186"/>
            <a:ext cx="39062" cy="55152"/>
          </a:xfrm>
          <a:custGeom>
            <a:avLst/>
            <a:gdLst/>
            <a:ahLst/>
            <a:cxnLst/>
            <a:rect l="0" t="0" r="0" b="0"/>
            <a:pathLst>
              <a:path w="39062" h="55152">
                <a:moveTo>
                  <a:pt x="20681" y="0"/>
                </a:moveTo>
                <a:cubicBezTo>
                  <a:pt x="22982" y="0"/>
                  <a:pt x="27557" y="0"/>
                  <a:pt x="29858" y="2296"/>
                </a:cubicBezTo>
                <a:cubicBezTo>
                  <a:pt x="32159" y="2296"/>
                  <a:pt x="34460" y="4594"/>
                  <a:pt x="36761" y="6892"/>
                </a:cubicBezTo>
                <a:cubicBezTo>
                  <a:pt x="32159" y="11489"/>
                  <a:pt x="32159" y="11489"/>
                  <a:pt x="32159" y="11489"/>
                </a:cubicBezTo>
                <a:cubicBezTo>
                  <a:pt x="29858" y="11489"/>
                  <a:pt x="29858" y="9191"/>
                  <a:pt x="27558" y="9191"/>
                </a:cubicBezTo>
                <a:cubicBezTo>
                  <a:pt x="25283" y="6892"/>
                  <a:pt x="22982" y="6892"/>
                  <a:pt x="20681" y="6892"/>
                </a:cubicBezTo>
                <a:cubicBezTo>
                  <a:pt x="18380" y="6892"/>
                  <a:pt x="16080" y="6892"/>
                  <a:pt x="13779" y="9191"/>
                </a:cubicBezTo>
                <a:cubicBezTo>
                  <a:pt x="11478" y="11489"/>
                  <a:pt x="11478" y="13787"/>
                  <a:pt x="11478" y="13787"/>
                </a:cubicBezTo>
                <a:cubicBezTo>
                  <a:pt x="11478" y="16086"/>
                  <a:pt x="11478" y="16086"/>
                  <a:pt x="11478" y="18384"/>
                </a:cubicBezTo>
                <a:cubicBezTo>
                  <a:pt x="11478" y="18384"/>
                  <a:pt x="13779" y="18384"/>
                  <a:pt x="13779" y="20682"/>
                </a:cubicBezTo>
                <a:cubicBezTo>
                  <a:pt x="16080" y="20682"/>
                  <a:pt x="16080" y="20682"/>
                  <a:pt x="18380" y="22978"/>
                </a:cubicBezTo>
                <a:cubicBezTo>
                  <a:pt x="20681" y="22978"/>
                  <a:pt x="20681" y="22978"/>
                  <a:pt x="22982" y="22978"/>
                </a:cubicBezTo>
                <a:cubicBezTo>
                  <a:pt x="25283" y="22978"/>
                  <a:pt x="25283" y="25276"/>
                  <a:pt x="27558" y="25276"/>
                </a:cubicBezTo>
                <a:cubicBezTo>
                  <a:pt x="29858" y="27575"/>
                  <a:pt x="32159" y="27575"/>
                  <a:pt x="34460" y="27575"/>
                </a:cubicBezTo>
                <a:cubicBezTo>
                  <a:pt x="34460" y="29873"/>
                  <a:pt x="36761" y="32171"/>
                  <a:pt x="36761" y="32171"/>
                </a:cubicBezTo>
                <a:cubicBezTo>
                  <a:pt x="39062" y="34470"/>
                  <a:pt x="39062" y="36768"/>
                  <a:pt x="39062" y="39066"/>
                </a:cubicBezTo>
                <a:cubicBezTo>
                  <a:pt x="39062" y="41365"/>
                  <a:pt x="39062" y="43660"/>
                  <a:pt x="36761" y="45959"/>
                </a:cubicBezTo>
                <a:cubicBezTo>
                  <a:pt x="36761" y="48257"/>
                  <a:pt x="34460" y="48257"/>
                  <a:pt x="34460" y="50555"/>
                </a:cubicBezTo>
                <a:cubicBezTo>
                  <a:pt x="32159" y="52854"/>
                  <a:pt x="29858" y="52854"/>
                  <a:pt x="27558" y="52854"/>
                </a:cubicBezTo>
                <a:cubicBezTo>
                  <a:pt x="25283" y="55152"/>
                  <a:pt x="22982" y="55152"/>
                  <a:pt x="20681" y="55152"/>
                </a:cubicBezTo>
                <a:cubicBezTo>
                  <a:pt x="16080" y="55152"/>
                  <a:pt x="11478" y="55152"/>
                  <a:pt x="9177" y="52854"/>
                </a:cubicBezTo>
                <a:cubicBezTo>
                  <a:pt x="4601" y="50555"/>
                  <a:pt x="2301" y="50555"/>
                  <a:pt x="0" y="48257"/>
                </a:cubicBezTo>
                <a:lnTo>
                  <a:pt x="4601" y="43660"/>
                </a:lnTo>
                <a:cubicBezTo>
                  <a:pt x="6876" y="43660"/>
                  <a:pt x="9177" y="45959"/>
                  <a:pt x="11478" y="48257"/>
                </a:cubicBezTo>
                <a:cubicBezTo>
                  <a:pt x="13779" y="48257"/>
                  <a:pt x="16080" y="48257"/>
                  <a:pt x="20681" y="48257"/>
                </a:cubicBezTo>
                <a:cubicBezTo>
                  <a:pt x="22982" y="48257"/>
                  <a:pt x="25283" y="48257"/>
                  <a:pt x="27558" y="45959"/>
                </a:cubicBezTo>
                <a:cubicBezTo>
                  <a:pt x="29858" y="45959"/>
                  <a:pt x="29858" y="43660"/>
                  <a:pt x="29858" y="41365"/>
                </a:cubicBezTo>
                <a:cubicBezTo>
                  <a:pt x="29858" y="39066"/>
                  <a:pt x="29858" y="39066"/>
                  <a:pt x="29858" y="36768"/>
                </a:cubicBezTo>
                <a:cubicBezTo>
                  <a:pt x="27558" y="36768"/>
                  <a:pt x="27558" y="34470"/>
                  <a:pt x="25283" y="34470"/>
                </a:cubicBezTo>
                <a:cubicBezTo>
                  <a:pt x="25283" y="34470"/>
                  <a:pt x="22982" y="32171"/>
                  <a:pt x="22982" y="32171"/>
                </a:cubicBezTo>
                <a:cubicBezTo>
                  <a:pt x="20681" y="32171"/>
                  <a:pt x="18380" y="32171"/>
                  <a:pt x="18380" y="29873"/>
                </a:cubicBezTo>
                <a:cubicBezTo>
                  <a:pt x="16080" y="29873"/>
                  <a:pt x="13779" y="29873"/>
                  <a:pt x="11478" y="27575"/>
                </a:cubicBezTo>
                <a:cubicBezTo>
                  <a:pt x="11478" y="27575"/>
                  <a:pt x="9177" y="27575"/>
                  <a:pt x="6876" y="25276"/>
                </a:cubicBezTo>
                <a:cubicBezTo>
                  <a:pt x="6876" y="22978"/>
                  <a:pt x="4601" y="22978"/>
                  <a:pt x="4601" y="20682"/>
                </a:cubicBezTo>
                <a:cubicBezTo>
                  <a:pt x="2301" y="18384"/>
                  <a:pt x="2301" y="18384"/>
                  <a:pt x="2301" y="16086"/>
                </a:cubicBezTo>
                <a:cubicBezTo>
                  <a:pt x="2301" y="13787"/>
                  <a:pt x="2301" y="11489"/>
                  <a:pt x="2301" y="9191"/>
                </a:cubicBezTo>
                <a:cubicBezTo>
                  <a:pt x="4601" y="6892"/>
                  <a:pt x="4601" y="6892"/>
                  <a:pt x="6876" y="4594"/>
                </a:cubicBezTo>
                <a:cubicBezTo>
                  <a:pt x="9177" y="2296"/>
                  <a:pt x="11478" y="2296"/>
                  <a:pt x="13779" y="2296"/>
                </a:cubicBezTo>
                <a:cubicBezTo>
                  <a:pt x="16079" y="0"/>
                  <a:pt x="18380" y="0"/>
                  <a:pt x="20681"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3" name="Shape 208">
            <a:extLst>
              <a:ext uri="{FF2B5EF4-FFF2-40B4-BE49-F238E27FC236}">
                <a16:creationId xmlns:a16="http://schemas.microsoft.com/office/drawing/2014/main" id="{B1783856-6206-42CA-998A-574074E630ED}"/>
              </a:ext>
            </a:extLst>
          </xdr:cNvPr>
          <xdr:cNvSpPr/>
        </xdr:nvSpPr>
        <xdr:spPr>
          <a:xfrm>
            <a:off x="981142" y="1073186"/>
            <a:ext cx="39087" cy="55152"/>
          </a:xfrm>
          <a:custGeom>
            <a:avLst/>
            <a:gdLst/>
            <a:ahLst/>
            <a:cxnLst/>
            <a:rect l="0" t="0" r="0" b="0"/>
            <a:pathLst>
              <a:path w="39087" h="55152">
                <a:moveTo>
                  <a:pt x="20681" y="0"/>
                </a:moveTo>
                <a:cubicBezTo>
                  <a:pt x="22982" y="0"/>
                  <a:pt x="27583" y="0"/>
                  <a:pt x="29884" y="2296"/>
                </a:cubicBezTo>
                <a:cubicBezTo>
                  <a:pt x="32185" y="2296"/>
                  <a:pt x="34485" y="4594"/>
                  <a:pt x="36787" y="6892"/>
                </a:cubicBezTo>
                <a:cubicBezTo>
                  <a:pt x="32185" y="11489"/>
                  <a:pt x="32185" y="11489"/>
                  <a:pt x="32185" y="11489"/>
                </a:cubicBezTo>
                <a:cubicBezTo>
                  <a:pt x="29884" y="11489"/>
                  <a:pt x="29884" y="9191"/>
                  <a:pt x="27584" y="9191"/>
                </a:cubicBezTo>
                <a:cubicBezTo>
                  <a:pt x="25283" y="6892"/>
                  <a:pt x="22982" y="6892"/>
                  <a:pt x="20681" y="6892"/>
                </a:cubicBezTo>
                <a:cubicBezTo>
                  <a:pt x="18406" y="6892"/>
                  <a:pt x="13805" y="6892"/>
                  <a:pt x="13805" y="9191"/>
                </a:cubicBezTo>
                <a:cubicBezTo>
                  <a:pt x="11504" y="11489"/>
                  <a:pt x="11504" y="13787"/>
                  <a:pt x="11504" y="13787"/>
                </a:cubicBezTo>
                <a:cubicBezTo>
                  <a:pt x="11504" y="16086"/>
                  <a:pt x="11504" y="16086"/>
                  <a:pt x="11504" y="18384"/>
                </a:cubicBezTo>
                <a:cubicBezTo>
                  <a:pt x="11504" y="18384"/>
                  <a:pt x="13805" y="18384"/>
                  <a:pt x="13805" y="20682"/>
                </a:cubicBezTo>
                <a:cubicBezTo>
                  <a:pt x="16105" y="20682"/>
                  <a:pt x="16105" y="20682"/>
                  <a:pt x="18406" y="22978"/>
                </a:cubicBezTo>
                <a:cubicBezTo>
                  <a:pt x="20681" y="22978"/>
                  <a:pt x="20681" y="22978"/>
                  <a:pt x="22982" y="22978"/>
                </a:cubicBezTo>
                <a:cubicBezTo>
                  <a:pt x="25283" y="22978"/>
                  <a:pt x="25283" y="25276"/>
                  <a:pt x="27584" y="25276"/>
                </a:cubicBezTo>
                <a:cubicBezTo>
                  <a:pt x="29884" y="27575"/>
                  <a:pt x="32185" y="27575"/>
                  <a:pt x="34485" y="27575"/>
                </a:cubicBezTo>
                <a:cubicBezTo>
                  <a:pt x="34485" y="29873"/>
                  <a:pt x="36787" y="32171"/>
                  <a:pt x="36787" y="32171"/>
                </a:cubicBezTo>
                <a:cubicBezTo>
                  <a:pt x="39087" y="34470"/>
                  <a:pt x="39087" y="36768"/>
                  <a:pt x="39087" y="39066"/>
                </a:cubicBezTo>
                <a:cubicBezTo>
                  <a:pt x="39087" y="41365"/>
                  <a:pt x="39087" y="43660"/>
                  <a:pt x="36787" y="45959"/>
                </a:cubicBezTo>
                <a:cubicBezTo>
                  <a:pt x="36787" y="48257"/>
                  <a:pt x="34485" y="48257"/>
                  <a:pt x="34485" y="50555"/>
                </a:cubicBezTo>
                <a:cubicBezTo>
                  <a:pt x="32185" y="52854"/>
                  <a:pt x="29884" y="52854"/>
                  <a:pt x="27584" y="52854"/>
                </a:cubicBezTo>
                <a:cubicBezTo>
                  <a:pt x="25283" y="55152"/>
                  <a:pt x="22982" y="55152"/>
                  <a:pt x="18406" y="55152"/>
                </a:cubicBezTo>
                <a:cubicBezTo>
                  <a:pt x="16105" y="55152"/>
                  <a:pt x="11504" y="55152"/>
                  <a:pt x="9203" y="52854"/>
                </a:cubicBezTo>
                <a:cubicBezTo>
                  <a:pt x="4601" y="50555"/>
                  <a:pt x="2301" y="50555"/>
                  <a:pt x="0" y="48257"/>
                </a:cubicBezTo>
                <a:lnTo>
                  <a:pt x="4601" y="43660"/>
                </a:lnTo>
                <a:cubicBezTo>
                  <a:pt x="6902" y="43660"/>
                  <a:pt x="9203" y="45959"/>
                  <a:pt x="11504" y="48257"/>
                </a:cubicBezTo>
                <a:cubicBezTo>
                  <a:pt x="13805" y="48257"/>
                  <a:pt x="16105" y="48257"/>
                  <a:pt x="18406" y="48257"/>
                </a:cubicBezTo>
                <a:cubicBezTo>
                  <a:pt x="22982" y="48257"/>
                  <a:pt x="25283" y="48257"/>
                  <a:pt x="27584" y="45959"/>
                </a:cubicBezTo>
                <a:cubicBezTo>
                  <a:pt x="29884" y="45959"/>
                  <a:pt x="29884" y="43660"/>
                  <a:pt x="29884" y="41365"/>
                </a:cubicBezTo>
                <a:cubicBezTo>
                  <a:pt x="29884" y="39066"/>
                  <a:pt x="29884" y="39066"/>
                  <a:pt x="27584" y="36768"/>
                </a:cubicBezTo>
                <a:cubicBezTo>
                  <a:pt x="27584" y="36768"/>
                  <a:pt x="27584" y="34470"/>
                  <a:pt x="25283" y="34470"/>
                </a:cubicBezTo>
                <a:cubicBezTo>
                  <a:pt x="25283" y="34470"/>
                  <a:pt x="22982" y="32171"/>
                  <a:pt x="22982" y="32171"/>
                </a:cubicBezTo>
                <a:cubicBezTo>
                  <a:pt x="20681" y="32171"/>
                  <a:pt x="18406" y="32171"/>
                  <a:pt x="18406" y="29873"/>
                </a:cubicBezTo>
                <a:cubicBezTo>
                  <a:pt x="16105" y="29873"/>
                  <a:pt x="13805" y="29873"/>
                  <a:pt x="11504" y="27575"/>
                </a:cubicBezTo>
                <a:cubicBezTo>
                  <a:pt x="9203" y="27575"/>
                  <a:pt x="9203" y="27575"/>
                  <a:pt x="6902" y="25276"/>
                </a:cubicBezTo>
                <a:cubicBezTo>
                  <a:pt x="4601" y="22978"/>
                  <a:pt x="4601" y="22978"/>
                  <a:pt x="4601" y="20682"/>
                </a:cubicBezTo>
                <a:cubicBezTo>
                  <a:pt x="2301" y="18384"/>
                  <a:pt x="2301" y="18384"/>
                  <a:pt x="2301" y="16086"/>
                </a:cubicBezTo>
                <a:cubicBezTo>
                  <a:pt x="2301" y="13787"/>
                  <a:pt x="2301" y="11489"/>
                  <a:pt x="2301" y="9191"/>
                </a:cubicBezTo>
                <a:cubicBezTo>
                  <a:pt x="4601" y="6892"/>
                  <a:pt x="4601" y="6892"/>
                  <a:pt x="6902" y="4594"/>
                </a:cubicBezTo>
                <a:cubicBezTo>
                  <a:pt x="9203" y="2296"/>
                  <a:pt x="9203" y="2296"/>
                  <a:pt x="13805" y="2296"/>
                </a:cubicBezTo>
                <a:cubicBezTo>
                  <a:pt x="13805" y="0"/>
                  <a:pt x="18406" y="0"/>
                  <a:pt x="20681"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4" name="Shape 209">
            <a:extLst>
              <a:ext uri="{FF2B5EF4-FFF2-40B4-BE49-F238E27FC236}">
                <a16:creationId xmlns:a16="http://schemas.microsoft.com/office/drawing/2014/main" id="{B447C5EF-3774-4A04-8448-C176941E29F8}"/>
              </a:ext>
            </a:extLst>
          </xdr:cNvPr>
          <xdr:cNvSpPr/>
        </xdr:nvSpPr>
        <xdr:spPr>
          <a:xfrm>
            <a:off x="225141" y="1178893"/>
            <a:ext cx="28722" cy="71240"/>
          </a:xfrm>
          <a:custGeom>
            <a:avLst/>
            <a:gdLst/>
            <a:ahLst/>
            <a:cxnLst/>
            <a:rect l="0" t="0" r="0" b="0"/>
            <a:pathLst>
              <a:path w="28722" h="71240">
                <a:moveTo>
                  <a:pt x="25278" y="0"/>
                </a:moveTo>
                <a:lnTo>
                  <a:pt x="28722" y="0"/>
                </a:lnTo>
                <a:lnTo>
                  <a:pt x="28722" y="9775"/>
                </a:lnTo>
                <a:lnTo>
                  <a:pt x="25278" y="18387"/>
                </a:lnTo>
                <a:cubicBezTo>
                  <a:pt x="25278" y="22981"/>
                  <a:pt x="22980" y="27577"/>
                  <a:pt x="22980" y="32174"/>
                </a:cubicBezTo>
                <a:cubicBezTo>
                  <a:pt x="18383" y="41365"/>
                  <a:pt x="18383" y="41365"/>
                  <a:pt x="18383" y="41365"/>
                </a:cubicBezTo>
                <a:lnTo>
                  <a:pt x="28722" y="41365"/>
                </a:lnTo>
                <a:lnTo>
                  <a:pt x="28722" y="48260"/>
                </a:lnTo>
                <a:lnTo>
                  <a:pt x="26749" y="48260"/>
                </a:lnTo>
                <a:cubicBezTo>
                  <a:pt x="16085" y="48260"/>
                  <a:pt x="16085" y="48260"/>
                  <a:pt x="16085" y="48260"/>
                </a:cubicBezTo>
                <a:cubicBezTo>
                  <a:pt x="9193" y="71240"/>
                  <a:pt x="9193" y="71240"/>
                  <a:pt x="9193" y="71240"/>
                </a:cubicBezTo>
                <a:cubicBezTo>
                  <a:pt x="0" y="71240"/>
                  <a:pt x="0" y="71240"/>
                  <a:pt x="0" y="71240"/>
                </a:cubicBezTo>
                <a:cubicBezTo>
                  <a:pt x="25278" y="0"/>
                  <a:pt x="25278" y="0"/>
                  <a:pt x="25278"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5" name="Shape 210">
            <a:extLst>
              <a:ext uri="{FF2B5EF4-FFF2-40B4-BE49-F238E27FC236}">
                <a16:creationId xmlns:a16="http://schemas.microsoft.com/office/drawing/2014/main" id="{F896AA59-2BBB-4F9F-A18A-53B194EF4435}"/>
              </a:ext>
            </a:extLst>
          </xdr:cNvPr>
          <xdr:cNvSpPr/>
        </xdr:nvSpPr>
        <xdr:spPr>
          <a:xfrm>
            <a:off x="253863" y="1178893"/>
            <a:ext cx="31021" cy="71240"/>
          </a:xfrm>
          <a:custGeom>
            <a:avLst/>
            <a:gdLst/>
            <a:ahLst/>
            <a:cxnLst/>
            <a:rect l="0" t="0" r="0" b="0"/>
            <a:pathLst>
              <a:path w="31021" h="71240">
                <a:moveTo>
                  <a:pt x="0" y="0"/>
                </a:moveTo>
                <a:lnTo>
                  <a:pt x="4590" y="0"/>
                </a:lnTo>
                <a:cubicBezTo>
                  <a:pt x="5738" y="0"/>
                  <a:pt x="5738" y="0"/>
                  <a:pt x="5738" y="0"/>
                </a:cubicBezTo>
                <a:cubicBezTo>
                  <a:pt x="31021" y="71240"/>
                  <a:pt x="31021" y="71240"/>
                  <a:pt x="31021" y="71240"/>
                </a:cubicBezTo>
                <a:cubicBezTo>
                  <a:pt x="19543" y="71240"/>
                  <a:pt x="19543" y="71240"/>
                  <a:pt x="19543" y="71240"/>
                </a:cubicBezTo>
                <a:lnTo>
                  <a:pt x="12640" y="48260"/>
                </a:lnTo>
                <a:lnTo>
                  <a:pt x="0" y="48260"/>
                </a:lnTo>
                <a:lnTo>
                  <a:pt x="0" y="41365"/>
                </a:lnTo>
                <a:lnTo>
                  <a:pt x="10339" y="41365"/>
                </a:lnTo>
                <a:cubicBezTo>
                  <a:pt x="8039" y="32174"/>
                  <a:pt x="8039" y="32174"/>
                  <a:pt x="8039" y="32174"/>
                </a:cubicBezTo>
                <a:cubicBezTo>
                  <a:pt x="5738" y="27577"/>
                  <a:pt x="5738" y="22981"/>
                  <a:pt x="3450" y="18387"/>
                </a:cubicBezTo>
                <a:cubicBezTo>
                  <a:pt x="3450" y="16088"/>
                  <a:pt x="1152" y="11492"/>
                  <a:pt x="1152" y="6895"/>
                </a:cubicBezTo>
                <a:lnTo>
                  <a:pt x="0" y="9775"/>
                </a:ln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6" name="Shape 211">
            <a:extLst>
              <a:ext uri="{FF2B5EF4-FFF2-40B4-BE49-F238E27FC236}">
                <a16:creationId xmlns:a16="http://schemas.microsoft.com/office/drawing/2014/main" id="{5DB7AA8E-B2E2-401D-A4E2-0B1FB4A2E018}"/>
              </a:ext>
            </a:extLst>
          </xdr:cNvPr>
          <xdr:cNvSpPr/>
        </xdr:nvSpPr>
        <xdr:spPr>
          <a:xfrm>
            <a:off x="291786" y="1194985"/>
            <a:ext cx="22969" cy="57446"/>
          </a:xfrm>
          <a:custGeom>
            <a:avLst/>
            <a:gdLst/>
            <a:ahLst/>
            <a:cxnLst/>
            <a:rect l="0" t="0" r="0" b="0"/>
            <a:pathLst>
              <a:path w="22969" h="57446">
                <a:moveTo>
                  <a:pt x="22969" y="0"/>
                </a:moveTo>
                <a:lnTo>
                  <a:pt x="22969" y="7660"/>
                </a:lnTo>
                <a:lnTo>
                  <a:pt x="18381" y="9187"/>
                </a:lnTo>
                <a:cubicBezTo>
                  <a:pt x="16080" y="11486"/>
                  <a:pt x="16080" y="11486"/>
                  <a:pt x="13779" y="13784"/>
                </a:cubicBezTo>
                <a:cubicBezTo>
                  <a:pt x="11478" y="16082"/>
                  <a:pt x="11478" y="18381"/>
                  <a:pt x="9177" y="20679"/>
                </a:cubicBezTo>
                <a:cubicBezTo>
                  <a:pt x="9177" y="22977"/>
                  <a:pt x="9177" y="25273"/>
                  <a:pt x="9177" y="27571"/>
                </a:cubicBezTo>
                <a:cubicBezTo>
                  <a:pt x="9177" y="34466"/>
                  <a:pt x="11478" y="39062"/>
                  <a:pt x="13779" y="43658"/>
                </a:cubicBezTo>
                <a:lnTo>
                  <a:pt x="22969" y="48248"/>
                </a:lnTo>
                <a:lnTo>
                  <a:pt x="22969" y="56874"/>
                </a:lnTo>
                <a:lnTo>
                  <a:pt x="20681" y="57446"/>
                </a:lnTo>
                <a:cubicBezTo>
                  <a:pt x="13779" y="57446"/>
                  <a:pt x="9177" y="52850"/>
                  <a:pt x="4602" y="48254"/>
                </a:cubicBezTo>
                <a:cubicBezTo>
                  <a:pt x="2301" y="43658"/>
                  <a:pt x="0" y="36764"/>
                  <a:pt x="0" y="27571"/>
                </a:cubicBezTo>
                <a:cubicBezTo>
                  <a:pt x="0" y="25273"/>
                  <a:pt x="0" y="20679"/>
                  <a:pt x="2301" y="16082"/>
                </a:cubicBezTo>
                <a:cubicBezTo>
                  <a:pt x="2301" y="13784"/>
                  <a:pt x="4602" y="11486"/>
                  <a:pt x="6877" y="9187"/>
                </a:cubicBezTo>
                <a:cubicBezTo>
                  <a:pt x="9177" y="6889"/>
                  <a:pt x="11478" y="4591"/>
                  <a:pt x="13779" y="2295"/>
                </a:cubicBezTo>
                <a:lnTo>
                  <a:pt x="22969"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7" name="Shape 212">
            <a:extLst>
              <a:ext uri="{FF2B5EF4-FFF2-40B4-BE49-F238E27FC236}">
                <a16:creationId xmlns:a16="http://schemas.microsoft.com/office/drawing/2014/main" id="{AD30CB15-F9A6-46CA-8A8C-EB232C32D3C4}"/>
              </a:ext>
            </a:extLst>
          </xdr:cNvPr>
          <xdr:cNvSpPr/>
        </xdr:nvSpPr>
        <xdr:spPr>
          <a:xfrm>
            <a:off x="314755" y="1172001"/>
            <a:ext cx="22995" cy="79858"/>
          </a:xfrm>
          <a:custGeom>
            <a:avLst/>
            <a:gdLst/>
            <a:ahLst/>
            <a:cxnLst/>
            <a:rect l="0" t="0" r="0" b="0"/>
            <a:pathLst>
              <a:path w="22995" h="79858">
                <a:moveTo>
                  <a:pt x="13792" y="0"/>
                </a:moveTo>
                <a:cubicBezTo>
                  <a:pt x="22995" y="0"/>
                  <a:pt x="22995" y="0"/>
                  <a:pt x="22995" y="0"/>
                </a:cubicBezTo>
                <a:cubicBezTo>
                  <a:pt x="22995" y="78132"/>
                  <a:pt x="22995" y="78132"/>
                  <a:pt x="22995" y="78132"/>
                </a:cubicBezTo>
                <a:cubicBezTo>
                  <a:pt x="16093" y="78132"/>
                  <a:pt x="16093" y="78132"/>
                  <a:pt x="16093" y="78132"/>
                </a:cubicBezTo>
                <a:cubicBezTo>
                  <a:pt x="13792" y="71238"/>
                  <a:pt x="13792" y="71238"/>
                  <a:pt x="13792" y="71238"/>
                </a:cubicBezTo>
                <a:cubicBezTo>
                  <a:pt x="11491" y="73536"/>
                  <a:pt x="9190" y="75834"/>
                  <a:pt x="6890" y="78132"/>
                </a:cubicBezTo>
                <a:lnTo>
                  <a:pt x="0" y="79858"/>
                </a:lnTo>
                <a:lnTo>
                  <a:pt x="0" y="71232"/>
                </a:lnTo>
                <a:lnTo>
                  <a:pt x="13" y="71238"/>
                </a:lnTo>
                <a:cubicBezTo>
                  <a:pt x="2314" y="71238"/>
                  <a:pt x="4589" y="71238"/>
                  <a:pt x="6890" y="68940"/>
                </a:cubicBezTo>
                <a:cubicBezTo>
                  <a:pt x="9190" y="68940"/>
                  <a:pt x="11491" y="66642"/>
                  <a:pt x="13792" y="64344"/>
                </a:cubicBezTo>
                <a:cubicBezTo>
                  <a:pt x="13792" y="36768"/>
                  <a:pt x="13792" y="36768"/>
                  <a:pt x="13792" y="36768"/>
                </a:cubicBezTo>
                <a:cubicBezTo>
                  <a:pt x="11491" y="34470"/>
                  <a:pt x="9190" y="32171"/>
                  <a:pt x="6890" y="32171"/>
                </a:cubicBezTo>
                <a:cubicBezTo>
                  <a:pt x="4589" y="32171"/>
                  <a:pt x="4589" y="29873"/>
                  <a:pt x="2314" y="29873"/>
                </a:cubicBezTo>
                <a:lnTo>
                  <a:pt x="0" y="30643"/>
                </a:lnTo>
                <a:lnTo>
                  <a:pt x="0" y="22984"/>
                </a:lnTo>
                <a:lnTo>
                  <a:pt x="13" y="22981"/>
                </a:lnTo>
                <a:cubicBezTo>
                  <a:pt x="2314" y="22981"/>
                  <a:pt x="4589" y="25279"/>
                  <a:pt x="6890" y="25279"/>
                </a:cubicBezTo>
                <a:cubicBezTo>
                  <a:pt x="9190" y="27575"/>
                  <a:pt x="11491" y="27575"/>
                  <a:pt x="13792" y="29873"/>
                </a:cubicBezTo>
                <a:cubicBezTo>
                  <a:pt x="13792" y="20682"/>
                  <a:pt x="13792" y="20682"/>
                  <a:pt x="13792" y="20682"/>
                </a:cubicBezTo>
                <a:cubicBezTo>
                  <a:pt x="13792" y="0"/>
                  <a:pt x="13792" y="0"/>
                  <a:pt x="1379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8" name="Shape 213">
            <a:extLst>
              <a:ext uri="{FF2B5EF4-FFF2-40B4-BE49-F238E27FC236}">
                <a16:creationId xmlns:a16="http://schemas.microsoft.com/office/drawing/2014/main" id="{22D78178-E0B0-4D15-B607-2B45D7130A90}"/>
              </a:ext>
            </a:extLst>
          </xdr:cNvPr>
          <xdr:cNvSpPr/>
        </xdr:nvSpPr>
        <xdr:spPr>
          <a:xfrm>
            <a:off x="356131" y="1194982"/>
            <a:ext cx="73521" cy="55152"/>
          </a:xfrm>
          <a:custGeom>
            <a:avLst/>
            <a:gdLst/>
            <a:ahLst/>
            <a:cxnLst/>
            <a:rect l="0" t="0" r="0" b="0"/>
            <a:pathLst>
              <a:path w="73521" h="55152">
                <a:moveTo>
                  <a:pt x="25257" y="0"/>
                </a:moveTo>
                <a:cubicBezTo>
                  <a:pt x="29859" y="0"/>
                  <a:pt x="32159" y="2298"/>
                  <a:pt x="34460" y="4594"/>
                </a:cubicBezTo>
                <a:cubicBezTo>
                  <a:pt x="36761" y="4594"/>
                  <a:pt x="39062" y="6892"/>
                  <a:pt x="39062" y="11489"/>
                </a:cubicBezTo>
                <a:cubicBezTo>
                  <a:pt x="41362" y="6892"/>
                  <a:pt x="45938" y="4594"/>
                  <a:pt x="48239" y="4594"/>
                </a:cubicBezTo>
                <a:cubicBezTo>
                  <a:pt x="50540" y="2298"/>
                  <a:pt x="52841" y="0"/>
                  <a:pt x="57442" y="0"/>
                </a:cubicBezTo>
                <a:cubicBezTo>
                  <a:pt x="62044" y="0"/>
                  <a:pt x="66619" y="2298"/>
                  <a:pt x="68920" y="6892"/>
                </a:cubicBezTo>
                <a:cubicBezTo>
                  <a:pt x="71221" y="9191"/>
                  <a:pt x="73521" y="13787"/>
                  <a:pt x="73521" y="20682"/>
                </a:cubicBezTo>
                <a:cubicBezTo>
                  <a:pt x="73521" y="55152"/>
                  <a:pt x="73521" y="55152"/>
                  <a:pt x="73521" y="55152"/>
                </a:cubicBezTo>
                <a:cubicBezTo>
                  <a:pt x="64345" y="55152"/>
                  <a:pt x="64345" y="55152"/>
                  <a:pt x="64345" y="55152"/>
                </a:cubicBezTo>
                <a:cubicBezTo>
                  <a:pt x="64345" y="22981"/>
                  <a:pt x="64345" y="22981"/>
                  <a:pt x="64345" y="22981"/>
                </a:cubicBezTo>
                <a:cubicBezTo>
                  <a:pt x="64345" y="18384"/>
                  <a:pt x="62044" y="13787"/>
                  <a:pt x="62044" y="11489"/>
                </a:cubicBezTo>
                <a:cubicBezTo>
                  <a:pt x="59743" y="9191"/>
                  <a:pt x="57442" y="9191"/>
                  <a:pt x="55141" y="9191"/>
                </a:cubicBezTo>
                <a:cubicBezTo>
                  <a:pt x="50540" y="9191"/>
                  <a:pt x="45938" y="11489"/>
                  <a:pt x="41362" y="16086"/>
                </a:cubicBezTo>
                <a:cubicBezTo>
                  <a:pt x="41362" y="55152"/>
                  <a:pt x="41362" y="55152"/>
                  <a:pt x="41362" y="55152"/>
                </a:cubicBezTo>
                <a:cubicBezTo>
                  <a:pt x="32159" y="55152"/>
                  <a:pt x="32159" y="55152"/>
                  <a:pt x="32159" y="55152"/>
                </a:cubicBezTo>
                <a:cubicBezTo>
                  <a:pt x="32159" y="22981"/>
                  <a:pt x="32159" y="22981"/>
                  <a:pt x="32159" y="22981"/>
                </a:cubicBezTo>
                <a:cubicBezTo>
                  <a:pt x="32159" y="18384"/>
                  <a:pt x="32159" y="13787"/>
                  <a:pt x="29859" y="11489"/>
                </a:cubicBezTo>
                <a:cubicBezTo>
                  <a:pt x="27558" y="9191"/>
                  <a:pt x="25257" y="9191"/>
                  <a:pt x="22982" y="9191"/>
                </a:cubicBezTo>
                <a:cubicBezTo>
                  <a:pt x="18380" y="9191"/>
                  <a:pt x="13779" y="11489"/>
                  <a:pt x="9177" y="16086"/>
                </a:cubicBezTo>
                <a:cubicBezTo>
                  <a:pt x="9177" y="55152"/>
                  <a:pt x="9177" y="55152"/>
                  <a:pt x="9177" y="55152"/>
                </a:cubicBezTo>
                <a:cubicBezTo>
                  <a:pt x="0" y="55152"/>
                  <a:pt x="0" y="55152"/>
                  <a:pt x="0" y="55152"/>
                </a:cubicBezTo>
                <a:cubicBezTo>
                  <a:pt x="0" y="2298"/>
                  <a:pt x="0" y="2298"/>
                  <a:pt x="0" y="2298"/>
                </a:cubicBezTo>
                <a:cubicBezTo>
                  <a:pt x="6876" y="2298"/>
                  <a:pt x="6876" y="2298"/>
                  <a:pt x="6876" y="2298"/>
                </a:cubicBezTo>
                <a:cubicBezTo>
                  <a:pt x="9177" y="9191"/>
                  <a:pt x="9177" y="9191"/>
                  <a:pt x="9177" y="9191"/>
                </a:cubicBezTo>
                <a:cubicBezTo>
                  <a:pt x="11478" y="6892"/>
                  <a:pt x="13779" y="4594"/>
                  <a:pt x="16080" y="2298"/>
                </a:cubicBezTo>
                <a:cubicBezTo>
                  <a:pt x="18380" y="2298"/>
                  <a:pt x="20681" y="0"/>
                  <a:pt x="25257"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39" name="Shape 214">
            <a:extLst>
              <a:ext uri="{FF2B5EF4-FFF2-40B4-BE49-F238E27FC236}">
                <a16:creationId xmlns:a16="http://schemas.microsoft.com/office/drawing/2014/main" id="{D5052C1C-7C5B-40C0-8D79-C4E0FE10CB78}"/>
              </a:ext>
            </a:extLst>
          </xdr:cNvPr>
          <xdr:cNvSpPr/>
        </xdr:nvSpPr>
        <xdr:spPr>
          <a:xfrm>
            <a:off x="448033" y="1197280"/>
            <a:ext cx="9203" cy="52854"/>
          </a:xfrm>
          <a:custGeom>
            <a:avLst/>
            <a:gdLst/>
            <a:ahLst/>
            <a:cxnLst/>
            <a:rect l="0" t="0" r="0" b="0"/>
            <a:pathLst>
              <a:path w="9203" h="52854">
                <a:moveTo>
                  <a:pt x="0" y="0"/>
                </a:moveTo>
                <a:cubicBezTo>
                  <a:pt x="9203" y="0"/>
                  <a:pt x="9203" y="0"/>
                  <a:pt x="9203" y="0"/>
                </a:cubicBezTo>
                <a:cubicBezTo>
                  <a:pt x="9203" y="52854"/>
                  <a:pt x="9203" y="52854"/>
                  <a:pt x="9203" y="52854"/>
                </a:cubicBezTo>
                <a:cubicBezTo>
                  <a:pt x="0" y="52854"/>
                  <a:pt x="0" y="52854"/>
                  <a:pt x="0" y="52854"/>
                </a:cubicBez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0" name="Shape 215">
            <a:extLst>
              <a:ext uri="{FF2B5EF4-FFF2-40B4-BE49-F238E27FC236}">
                <a16:creationId xmlns:a16="http://schemas.microsoft.com/office/drawing/2014/main" id="{129D76CC-AF9E-455A-8BE0-E3E79B8FEF2C}"/>
              </a:ext>
            </a:extLst>
          </xdr:cNvPr>
          <xdr:cNvSpPr/>
        </xdr:nvSpPr>
        <xdr:spPr>
          <a:xfrm>
            <a:off x="448033" y="1174299"/>
            <a:ext cx="11504" cy="11489"/>
          </a:xfrm>
          <a:custGeom>
            <a:avLst/>
            <a:gdLst/>
            <a:ahLst/>
            <a:cxnLst/>
            <a:rect l="0" t="0" r="0" b="0"/>
            <a:pathLst>
              <a:path w="11504" h="11489">
                <a:moveTo>
                  <a:pt x="4602" y="0"/>
                </a:moveTo>
                <a:cubicBezTo>
                  <a:pt x="6902" y="0"/>
                  <a:pt x="9203" y="0"/>
                  <a:pt x="9203" y="2298"/>
                </a:cubicBezTo>
                <a:cubicBezTo>
                  <a:pt x="11504" y="2298"/>
                  <a:pt x="11504" y="4594"/>
                  <a:pt x="11504" y="6892"/>
                </a:cubicBezTo>
                <a:cubicBezTo>
                  <a:pt x="11504" y="6892"/>
                  <a:pt x="11504" y="9191"/>
                  <a:pt x="9203" y="9191"/>
                </a:cubicBezTo>
                <a:cubicBezTo>
                  <a:pt x="9203" y="11489"/>
                  <a:pt x="6902" y="11489"/>
                  <a:pt x="4602" y="11489"/>
                </a:cubicBezTo>
                <a:cubicBezTo>
                  <a:pt x="4602" y="11489"/>
                  <a:pt x="2301" y="11489"/>
                  <a:pt x="0" y="9191"/>
                </a:cubicBezTo>
                <a:cubicBezTo>
                  <a:pt x="0" y="9191"/>
                  <a:pt x="0" y="6892"/>
                  <a:pt x="0" y="6892"/>
                </a:cubicBezTo>
                <a:cubicBezTo>
                  <a:pt x="0" y="4594"/>
                  <a:pt x="0" y="2298"/>
                  <a:pt x="0" y="2298"/>
                </a:cubicBezTo>
                <a:cubicBezTo>
                  <a:pt x="2301" y="0"/>
                  <a:pt x="4602" y="0"/>
                  <a:pt x="460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1" name="Shape 216">
            <a:extLst>
              <a:ext uri="{FF2B5EF4-FFF2-40B4-BE49-F238E27FC236}">
                <a16:creationId xmlns:a16="http://schemas.microsoft.com/office/drawing/2014/main" id="{48BC3AD6-47A2-4E83-8370-B67B32AB51AB}"/>
              </a:ext>
            </a:extLst>
          </xdr:cNvPr>
          <xdr:cNvSpPr/>
        </xdr:nvSpPr>
        <xdr:spPr>
          <a:xfrm>
            <a:off x="477917" y="1194982"/>
            <a:ext cx="43663" cy="55152"/>
          </a:xfrm>
          <a:custGeom>
            <a:avLst/>
            <a:gdLst/>
            <a:ahLst/>
            <a:cxnLst/>
            <a:rect l="0" t="0" r="0" b="0"/>
            <a:pathLst>
              <a:path w="43663" h="55152">
                <a:moveTo>
                  <a:pt x="25283" y="0"/>
                </a:moveTo>
                <a:cubicBezTo>
                  <a:pt x="32159" y="0"/>
                  <a:pt x="36761" y="2298"/>
                  <a:pt x="39062" y="6892"/>
                </a:cubicBezTo>
                <a:cubicBezTo>
                  <a:pt x="41363" y="9191"/>
                  <a:pt x="43663" y="13787"/>
                  <a:pt x="43663" y="20682"/>
                </a:cubicBezTo>
                <a:cubicBezTo>
                  <a:pt x="43663" y="55152"/>
                  <a:pt x="43663" y="55152"/>
                  <a:pt x="43663" y="55152"/>
                </a:cubicBezTo>
                <a:cubicBezTo>
                  <a:pt x="34460" y="55152"/>
                  <a:pt x="34460" y="55152"/>
                  <a:pt x="34460" y="55152"/>
                </a:cubicBezTo>
                <a:cubicBezTo>
                  <a:pt x="34460" y="22981"/>
                  <a:pt x="34460" y="22981"/>
                  <a:pt x="34460" y="22981"/>
                </a:cubicBezTo>
                <a:cubicBezTo>
                  <a:pt x="34460" y="18384"/>
                  <a:pt x="32159" y="13787"/>
                  <a:pt x="32159" y="11489"/>
                </a:cubicBezTo>
                <a:cubicBezTo>
                  <a:pt x="29859" y="9191"/>
                  <a:pt x="27558" y="9191"/>
                  <a:pt x="22982" y="9191"/>
                </a:cubicBezTo>
                <a:cubicBezTo>
                  <a:pt x="20681" y="9191"/>
                  <a:pt x="18381" y="9191"/>
                  <a:pt x="16080" y="11489"/>
                </a:cubicBezTo>
                <a:cubicBezTo>
                  <a:pt x="13779" y="11489"/>
                  <a:pt x="11478" y="13787"/>
                  <a:pt x="9177" y="16086"/>
                </a:cubicBezTo>
                <a:cubicBezTo>
                  <a:pt x="9177" y="55152"/>
                  <a:pt x="9177" y="55152"/>
                  <a:pt x="9177" y="55152"/>
                </a:cubicBezTo>
                <a:cubicBezTo>
                  <a:pt x="0" y="55152"/>
                  <a:pt x="0" y="55152"/>
                  <a:pt x="0" y="55152"/>
                </a:cubicBezTo>
                <a:cubicBezTo>
                  <a:pt x="0" y="2298"/>
                  <a:pt x="0" y="2298"/>
                  <a:pt x="0" y="2298"/>
                </a:cubicBezTo>
                <a:cubicBezTo>
                  <a:pt x="6877" y="2298"/>
                  <a:pt x="6877" y="2298"/>
                  <a:pt x="6877" y="2298"/>
                </a:cubicBezTo>
                <a:cubicBezTo>
                  <a:pt x="9177" y="9191"/>
                  <a:pt x="9177" y="9191"/>
                  <a:pt x="9177" y="9191"/>
                </a:cubicBezTo>
                <a:cubicBezTo>
                  <a:pt x="11478" y="6892"/>
                  <a:pt x="13779" y="4594"/>
                  <a:pt x="16080" y="2298"/>
                </a:cubicBezTo>
                <a:cubicBezTo>
                  <a:pt x="18381" y="2298"/>
                  <a:pt x="22982" y="0"/>
                  <a:pt x="25283"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2" name="Shape 217">
            <a:extLst>
              <a:ext uri="{FF2B5EF4-FFF2-40B4-BE49-F238E27FC236}">
                <a16:creationId xmlns:a16="http://schemas.microsoft.com/office/drawing/2014/main" id="{EED8AFCA-0C7B-4E80-A49C-C5DC6697A205}"/>
              </a:ext>
            </a:extLst>
          </xdr:cNvPr>
          <xdr:cNvSpPr/>
        </xdr:nvSpPr>
        <xdr:spPr>
          <a:xfrm>
            <a:off x="539960" y="1197280"/>
            <a:ext cx="9177" cy="52854"/>
          </a:xfrm>
          <a:custGeom>
            <a:avLst/>
            <a:gdLst/>
            <a:ahLst/>
            <a:cxnLst/>
            <a:rect l="0" t="0" r="0" b="0"/>
            <a:pathLst>
              <a:path w="9177" h="52854">
                <a:moveTo>
                  <a:pt x="0" y="0"/>
                </a:moveTo>
                <a:cubicBezTo>
                  <a:pt x="9177" y="0"/>
                  <a:pt x="9177" y="0"/>
                  <a:pt x="9177" y="0"/>
                </a:cubicBezTo>
                <a:cubicBezTo>
                  <a:pt x="9177" y="52854"/>
                  <a:pt x="9177" y="52854"/>
                  <a:pt x="9177" y="52854"/>
                </a:cubicBezTo>
                <a:cubicBezTo>
                  <a:pt x="0" y="52854"/>
                  <a:pt x="0" y="52854"/>
                  <a:pt x="0" y="52854"/>
                </a:cubicBez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3" name="Shape 218">
            <a:extLst>
              <a:ext uri="{FF2B5EF4-FFF2-40B4-BE49-F238E27FC236}">
                <a16:creationId xmlns:a16="http://schemas.microsoft.com/office/drawing/2014/main" id="{DA48690D-3C15-4DA3-8958-52A82019519E}"/>
              </a:ext>
            </a:extLst>
          </xdr:cNvPr>
          <xdr:cNvSpPr/>
        </xdr:nvSpPr>
        <xdr:spPr>
          <a:xfrm>
            <a:off x="537660" y="1174299"/>
            <a:ext cx="13779" cy="11489"/>
          </a:xfrm>
          <a:custGeom>
            <a:avLst/>
            <a:gdLst/>
            <a:ahLst/>
            <a:cxnLst/>
            <a:rect l="0" t="0" r="0" b="0"/>
            <a:pathLst>
              <a:path w="13779" h="11489">
                <a:moveTo>
                  <a:pt x="6902" y="0"/>
                </a:moveTo>
                <a:cubicBezTo>
                  <a:pt x="9177" y="0"/>
                  <a:pt x="9177" y="0"/>
                  <a:pt x="11478" y="2298"/>
                </a:cubicBezTo>
                <a:cubicBezTo>
                  <a:pt x="11478" y="2298"/>
                  <a:pt x="13779" y="4594"/>
                  <a:pt x="13779" y="6892"/>
                </a:cubicBezTo>
                <a:cubicBezTo>
                  <a:pt x="13779" y="6892"/>
                  <a:pt x="11478" y="9191"/>
                  <a:pt x="11478" y="9191"/>
                </a:cubicBezTo>
                <a:cubicBezTo>
                  <a:pt x="11478" y="11489"/>
                  <a:pt x="9177" y="11489"/>
                  <a:pt x="6902" y="11489"/>
                </a:cubicBezTo>
                <a:cubicBezTo>
                  <a:pt x="4602" y="11489"/>
                  <a:pt x="4602" y="11489"/>
                  <a:pt x="2301" y="9191"/>
                </a:cubicBezTo>
                <a:cubicBezTo>
                  <a:pt x="2301" y="9191"/>
                  <a:pt x="0" y="6892"/>
                  <a:pt x="0" y="6892"/>
                </a:cubicBezTo>
                <a:cubicBezTo>
                  <a:pt x="0" y="4594"/>
                  <a:pt x="2301" y="2298"/>
                  <a:pt x="2301" y="2298"/>
                </a:cubicBezTo>
                <a:cubicBezTo>
                  <a:pt x="4602" y="0"/>
                  <a:pt x="4602" y="0"/>
                  <a:pt x="690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4" name="Shape 219">
            <a:extLst>
              <a:ext uri="{FF2B5EF4-FFF2-40B4-BE49-F238E27FC236}">
                <a16:creationId xmlns:a16="http://schemas.microsoft.com/office/drawing/2014/main" id="{50EC2FC2-2279-42D6-811B-C0182B3F33BA}"/>
              </a:ext>
            </a:extLst>
          </xdr:cNvPr>
          <xdr:cNvSpPr/>
        </xdr:nvSpPr>
        <xdr:spPr>
          <a:xfrm>
            <a:off x="562942" y="1194982"/>
            <a:ext cx="39062" cy="55152"/>
          </a:xfrm>
          <a:custGeom>
            <a:avLst/>
            <a:gdLst/>
            <a:ahLst/>
            <a:cxnLst/>
            <a:rect l="0" t="0" r="0" b="0"/>
            <a:pathLst>
              <a:path w="39062" h="55152">
                <a:moveTo>
                  <a:pt x="20681" y="0"/>
                </a:moveTo>
                <a:cubicBezTo>
                  <a:pt x="25257" y="0"/>
                  <a:pt x="27558" y="0"/>
                  <a:pt x="29859" y="2298"/>
                </a:cubicBezTo>
                <a:cubicBezTo>
                  <a:pt x="34460" y="2298"/>
                  <a:pt x="36761" y="4594"/>
                  <a:pt x="39062" y="6892"/>
                </a:cubicBezTo>
                <a:cubicBezTo>
                  <a:pt x="34460" y="11489"/>
                  <a:pt x="34460" y="11489"/>
                  <a:pt x="34460" y="11489"/>
                </a:cubicBezTo>
                <a:cubicBezTo>
                  <a:pt x="32159" y="11489"/>
                  <a:pt x="29859" y="9191"/>
                  <a:pt x="27558" y="9191"/>
                </a:cubicBezTo>
                <a:cubicBezTo>
                  <a:pt x="27558" y="6892"/>
                  <a:pt x="25257" y="6892"/>
                  <a:pt x="22982" y="6892"/>
                </a:cubicBezTo>
                <a:cubicBezTo>
                  <a:pt x="18381" y="6892"/>
                  <a:pt x="16080" y="6892"/>
                  <a:pt x="13779" y="9191"/>
                </a:cubicBezTo>
                <a:cubicBezTo>
                  <a:pt x="13779" y="11489"/>
                  <a:pt x="11478" y="13787"/>
                  <a:pt x="11478" y="13787"/>
                </a:cubicBezTo>
                <a:cubicBezTo>
                  <a:pt x="11478" y="16086"/>
                  <a:pt x="11478" y="16086"/>
                  <a:pt x="13779" y="18384"/>
                </a:cubicBezTo>
                <a:cubicBezTo>
                  <a:pt x="13779" y="18384"/>
                  <a:pt x="13779" y="20682"/>
                  <a:pt x="16080" y="20682"/>
                </a:cubicBezTo>
                <a:cubicBezTo>
                  <a:pt x="16080" y="20682"/>
                  <a:pt x="18381" y="20682"/>
                  <a:pt x="18381" y="22981"/>
                </a:cubicBezTo>
                <a:cubicBezTo>
                  <a:pt x="20681" y="22981"/>
                  <a:pt x="22982" y="22981"/>
                  <a:pt x="22982" y="22981"/>
                </a:cubicBezTo>
                <a:cubicBezTo>
                  <a:pt x="25257" y="25276"/>
                  <a:pt x="27558" y="25276"/>
                  <a:pt x="29859" y="25276"/>
                </a:cubicBezTo>
                <a:cubicBezTo>
                  <a:pt x="32159" y="27575"/>
                  <a:pt x="32159" y="27575"/>
                  <a:pt x="34460" y="29873"/>
                </a:cubicBezTo>
                <a:cubicBezTo>
                  <a:pt x="36761" y="29873"/>
                  <a:pt x="36761" y="32171"/>
                  <a:pt x="39062" y="32171"/>
                </a:cubicBezTo>
                <a:cubicBezTo>
                  <a:pt x="39062" y="34470"/>
                  <a:pt x="39062" y="36768"/>
                  <a:pt x="39062" y="39066"/>
                </a:cubicBezTo>
                <a:cubicBezTo>
                  <a:pt x="39062" y="41364"/>
                  <a:pt x="39062" y="43661"/>
                  <a:pt x="39062" y="45960"/>
                </a:cubicBezTo>
                <a:cubicBezTo>
                  <a:pt x="36761" y="48258"/>
                  <a:pt x="36761" y="48258"/>
                  <a:pt x="34460" y="50556"/>
                </a:cubicBezTo>
                <a:cubicBezTo>
                  <a:pt x="34460" y="52854"/>
                  <a:pt x="32159" y="52854"/>
                  <a:pt x="29859" y="52854"/>
                </a:cubicBezTo>
                <a:cubicBezTo>
                  <a:pt x="27558" y="55152"/>
                  <a:pt x="22982" y="55152"/>
                  <a:pt x="20681" y="55152"/>
                </a:cubicBezTo>
                <a:cubicBezTo>
                  <a:pt x="16080" y="55152"/>
                  <a:pt x="13779" y="55152"/>
                  <a:pt x="9177" y="52854"/>
                </a:cubicBezTo>
                <a:cubicBezTo>
                  <a:pt x="6877" y="52854"/>
                  <a:pt x="4576" y="50556"/>
                  <a:pt x="0" y="48258"/>
                </a:cubicBezTo>
                <a:lnTo>
                  <a:pt x="4576" y="43661"/>
                </a:lnTo>
                <a:cubicBezTo>
                  <a:pt x="6877" y="43661"/>
                  <a:pt x="9177" y="45960"/>
                  <a:pt x="11478" y="48258"/>
                </a:cubicBezTo>
                <a:cubicBezTo>
                  <a:pt x="13779" y="48258"/>
                  <a:pt x="18381" y="48258"/>
                  <a:pt x="20681" y="48258"/>
                </a:cubicBezTo>
                <a:cubicBezTo>
                  <a:pt x="22982" y="48258"/>
                  <a:pt x="27558" y="48258"/>
                  <a:pt x="27558" y="45960"/>
                </a:cubicBezTo>
                <a:cubicBezTo>
                  <a:pt x="29859" y="45960"/>
                  <a:pt x="32159" y="43661"/>
                  <a:pt x="32159" y="41364"/>
                </a:cubicBezTo>
                <a:cubicBezTo>
                  <a:pt x="32159" y="39066"/>
                  <a:pt x="29859" y="39066"/>
                  <a:pt x="29859" y="36768"/>
                </a:cubicBezTo>
                <a:cubicBezTo>
                  <a:pt x="29859" y="36768"/>
                  <a:pt x="27558" y="34470"/>
                  <a:pt x="27558" y="34470"/>
                </a:cubicBezTo>
                <a:cubicBezTo>
                  <a:pt x="25257" y="34470"/>
                  <a:pt x="25257" y="32171"/>
                  <a:pt x="22982" y="32171"/>
                </a:cubicBezTo>
                <a:cubicBezTo>
                  <a:pt x="20681" y="32171"/>
                  <a:pt x="20681" y="32171"/>
                  <a:pt x="18381" y="29873"/>
                </a:cubicBezTo>
                <a:cubicBezTo>
                  <a:pt x="16080" y="29873"/>
                  <a:pt x="16080" y="29873"/>
                  <a:pt x="13779" y="27574"/>
                </a:cubicBezTo>
                <a:cubicBezTo>
                  <a:pt x="11478" y="27574"/>
                  <a:pt x="9177" y="27574"/>
                  <a:pt x="9177" y="25276"/>
                </a:cubicBezTo>
                <a:cubicBezTo>
                  <a:pt x="6877" y="25276"/>
                  <a:pt x="4576" y="22981"/>
                  <a:pt x="4576" y="20682"/>
                </a:cubicBezTo>
                <a:cubicBezTo>
                  <a:pt x="4576" y="20682"/>
                  <a:pt x="2301" y="18384"/>
                  <a:pt x="2301" y="16086"/>
                </a:cubicBezTo>
                <a:cubicBezTo>
                  <a:pt x="2301" y="13787"/>
                  <a:pt x="4576" y="11489"/>
                  <a:pt x="4576" y="9191"/>
                </a:cubicBezTo>
                <a:cubicBezTo>
                  <a:pt x="4576" y="6892"/>
                  <a:pt x="6877" y="6892"/>
                  <a:pt x="9177" y="4594"/>
                </a:cubicBezTo>
                <a:cubicBezTo>
                  <a:pt x="9177" y="2298"/>
                  <a:pt x="11478" y="2298"/>
                  <a:pt x="13779" y="2298"/>
                </a:cubicBezTo>
                <a:cubicBezTo>
                  <a:pt x="16080" y="0"/>
                  <a:pt x="18381" y="0"/>
                  <a:pt x="20681"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5" name="Shape 220">
            <a:extLst>
              <a:ext uri="{FF2B5EF4-FFF2-40B4-BE49-F238E27FC236}">
                <a16:creationId xmlns:a16="http://schemas.microsoft.com/office/drawing/2014/main" id="{0BC590EC-8041-4C48-B404-7920EBAF9398}"/>
              </a:ext>
            </a:extLst>
          </xdr:cNvPr>
          <xdr:cNvSpPr/>
        </xdr:nvSpPr>
        <xdr:spPr>
          <a:xfrm>
            <a:off x="611181" y="1183490"/>
            <a:ext cx="34486" cy="68942"/>
          </a:xfrm>
          <a:custGeom>
            <a:avLst/>
            <a:gdLst/>
            <a:ahLst/>
            <a:cxnLst/>
            <a:rect l="0" t="0" r="0" b="0"/>
            <a:pathLst>
              <a:path w="34486" h="68942">
                <a:moveTo>
                  <a:pt x="9203" y="0"/>
                </a:moveTo>
                <a:cubicBezTo>
                  <a:pt x="16106" y="0"/>
                  <a:pt x="16106" y="0"/>
                  <a:pt x="16106" y="0"/>
                </a:cubicBezTo>
                <a:cubicBezTo>
                  <a:pt x="16106" y="13790"/>
                  <a:pt x="16106" y="13790"/>
                  <a:pt x="16106" y="13790"/>
                </a:cubicBezTo>
                <a:cubicBezTo>
                  <a:pt x="32185" y="13790"/>
                  <a:pt x="32185" y="13790"/>
                  <a:pt x="32185" y="13790"/>
                </a:cubicBezTo>
                <a:cubicBezTo>
                  <a:pt x="32185" y="20682"/>
                  <a:pt x="32185" y="20682"/>
                  <a:pt x="32185" y="20682"/>
                </a:cubicBezTo>
                <a:cubicBezTo>
                  <a:pt x="16106" y="20682"/>
                  <a:pt x="16106" y="20682"/>
                  <a:pt x="16106" y="20682"/>
                </a:cubicBezTo>
                <a:cubicBezTo>
                  <a:pt x="16106" y="50557"/>
                  <a:pt x="16106" y="50557"/>
                  <a:pt x="16106" y="50557"/>
                </a:cubicBezTo>
                <a:cubicBezTo>
                  <a:pt x="16106" y="52855"/>
                  <a:pt x="18381" y="55153"/>
                  <a:pt x="18381" y="57451"/>
                </a:cubicBezTo>
                <a:cubicBezTo>
                  <a:pt x="20681" y="59749"/>
                  <a:pt x="22982" y="59749"/>
                  <a:pt x="25283" y="59749"/>
                </a:cubicBezTo>
                <a:cubicBezTo>
                  <a:pt x="25283" y="59749"/>
                  <a:pt x="27584" y="59749"/>
                  <a:pt x="27584" y="59749"/>
                </a:cubicBezTo>
                <a:cubicBezTo>
                  <a:pt x="29885" y="59749"/>
                  <a:pt x="29885" y="59749"/>
                  <a:pt x="32185" y="59749"/>
                </a:cubicBezTo>
                <a:cubicBezTo>
                  <a:pt x="34486" y="66644"/>
                  <a:pt x="34486" y="66644"/>
                  <a:pt x="34486" y="66644"/>
                </a:cubicBezTo>
                <a:cubicBezTo>
                  <a:pt x="32185" y="66644"/>
                  <a:pt x="29885" y="66644"/>
                  <a:pt x="29885" y="66644"/>
                </a:cubicBezTo>
                <a:cubicBezTo>
                  <a:pt x="27584" y="68942"/>
                  <a:pt x="25283" y="68942"/>
                  <a:pt x="22982" y="68942"/>
                </a:cubicBezTo>
                <a:cubicBezTo>
                  <a:pt x="20681" y="68942"/>
                  <a:pt x="18381" y="68942"/>
                  <a:pt x="16106" y="66644"/>
                </a:cubicBezTo>
                <a:cubicBezTo>
                  <a:pt x="16106" y="66644"/>
                  <a:pt x="13805" y="64345"/>
                  <a:pt x="11504" y="64345"/>
                </a:cubicBezTo>
                <a:cubicBezTo>
                  <a:pt x="11504" y="62047"/>
                  <a:pt x="9203" y="59749"/>
                  <a:pt x="9203" y="57451"/>
                </a:cubicBezTo>
                <a:cubicBezTo>
                  <a:pt x="9203" y="55153"/>
                  <a:pt x="9203" y="52855"/>
                  <a:pt x="9203" y="50557"/>
                </a:cubicBezTo>
                <a:cubicBezTo>
                  <a:pt x="9203" y="20682"/>
                  <a:pt x="9203" y="20682"/>
                  <a:pt x="9203" y="20682"/>
                </a:cubicBezTo>
                <a:lnTo>
                  <a:pt x="6903" y="20682"/>
                </a:lnTo>
                <a:cubicBezTo>
                  <a:pt x="0" y="20682"/>
                  <a:pt x="0" y="20682"/>
                  <a:pt x="0" y="20682"/>
                </a:cubicBezTo>
                <a:cubicBezTo>
                  <a:pt x="0" y="13790"/>
                  <a:pt x="0" y="13790"/>
                  <a:pt x="0" y="13790"/>
                </a:cubicBezTo>
                <a:cubicBezTo>
                  <a:pt x="9203" y="13790"/>
                  <a:pt x="9203" y="13790"/>
                  <a:pt x="9203" y="13790"/>
                </a:cubicBezTo>
                <a:cubicBezTo>
                  <a:pt x="9203" y="0"/>
                  <a:pt x="9203" y="0"/>
                  <a:pt x="9203"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6" name="Shape 221">
            <a:extLst>
              <a:ext uri="{FF2B5EF4-FFF2-40B4-BE49-F238E27FC236}">
                <a16:creationId xmlns:a16="http://schemas.microsoft.com/office/drawing/2014/main" id="{28C0E90C-A42C-40FA-94B1-A349C1F2937F}"/>
              </a:ext>
            </a:extLst>
          </xdr:cNvPr>
          <xdr:cNvSpPr/>
        </xdr:nvSpPr>
        <xdr:spPr>
          <a:xfrm>
            <a:off x="657146" y="1194982"/>
            <a:ext cx="27584" cy="55152"/>
          </a:xfrm>
          <a:custGeom>
            <a:avLst/>
            <a:gdLst/>
            <a:ahLst/>
            <a:cxnLst/>
            <a:rect l="0" t="0" r="0" b="0"/>
            <a:pathLst>
              <a:path w="27584" h="55152">
                <a:moveTo>
                  <a:pt x="22982" y="0"/>
                </a:moveTo>
                <a:cubicBezTo>
                  <a:pt x="25283" y="0"/>
                  <a:pt x="27584" y="0"/>
                  <a:pt x="27584" y="2298"/>
                </a:cubicBezTo>
                <a:cubicBezTo>
                  <a:pt x="27584" y="9191"/>
                  <a:pt x="27584" y="9191"/>
                  <a:pt x="27584" y="9191"/>
                </a:cubicBezTo>
                <a:cubicBezTo>
                  <a:pt x="25283" y="9191"/>
                  <a:pt x="25283" y="9191"/>
                  <a:pt x="25283" y="9191"/>
                </a:cubicBezTo>
                <a:cubicBezTo>
                  <a:pt x="22982" y="9191"/>
                  <a:pt x="22982" y="9191"/>
                  <a:pt x="20681" y="9191"/>
                </a:cubicBezTo>
                <a:cubicBezTo>
                  <a:pt x="18380" y="9191"/>
                  <a:pt x="16080" y="9191"/>
                  <a:pt x="13779" y="11489"/>
                </a:cubicBezTo>
                <a:cubicBezTo>
                  <a:pt x="11504" y="13787"/>
                  <a:pt x="9203" y="16086"/>
                  <a:pt x="6902" y="20682"/>
                </a:cubicBezTo>
                <a:cubicBezTo>
                  <a:pt x="6902" y="55152"/>
                  <a:pt x="6902" y="55152"/>
                  <a:pt x="6902" y="55152"/>
                </a:cubicBezTo>
                <a:cubicBezTo>
                  <a:pt x="0" y="55152"/>
                  <a:pt x="0" y="55152"/>
                  <a:pt x="0" y="55152"/>
                </a:cubicBezTo>
                <a:lnTo>
                  <a:pt x="0" y="2298"/>
                </a:lnTo>
                <a:cubicBezTo>
                  <a:pt x="6902" y="2298"/>
                  <a:pt x="6902" y="2298"/>
                  <a:pt x="6902" y="2298"/>
                </a:cubicBezTo>
                <a:cubicBezTo>
                  <a:pt x="6902" y="11489"/>
                  <a:pt x="6902" y="11489"/>
                  <a:pt x="6902" y="11489"/>
                </a:cubicBezTo>
                <a:cubicBezTo>
                  <a:pt x="9203" y="11489"/>
                  <a:pt x="9203" y="11489"/>
                  <a:pt x="9203" y="11489"/>
                </a:cubicBezTo>
                <a:cubicBezTo>
                  <a:pt x="9203" y="9191"/>
                  <a:pt x="11504" y="6892"/>
                  <a:pt x="13779" y="4594"/>
                </a:cubicBezTo>
                <a:cubicBezTo>
                  <a:pt x="16080" y="2298"/>
                  <a:pt x="20681" y="0"/>
                  <a:pt x="22982"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7" name="Shape 222">
            <a:extLst>
              <a:ext uri="{FF2B5EF4-FFF2-40B4-BE49-F238E27FC236}">
                <a16:creationId xmlns:a16="http://schemas.microsoft.com/office/drawing/2014/main" id="{6AD85F58-FEBC-4AA0-A44C-FCC524ACEEF4}"/>
              </a:ext>
            </a:extLst>
          </xdr:cNvPr>
          <xdr:cNvSpPr/>
        </xdr:nvSpPr>
        <xdr:spPr>
          <a:xfrm>
            <a:off x="691605" y="1218477"/>
            <a:ext cx="20694" cy="31657"/>
          </a:xfrm>
          <a:custGeom>
            <a:avLst/>
            <a:gdLst/>
            <a:ahLst/>
            <a:cxnLst/>
            <a:rect l="0" t="0" r="0" b="0"/>
            <a:pathLst>
              <a:path w="20694" h="31657">
                <a:moveTo>
                  <a:pt x="20694" y="0"/>
                </a:moveTo>
                <a:lnTo>
                  <a:pt x="20694" y="6951"/>
                </a:lnTo>
                <a:lnTo>
                  <a:pt x="13805" y="8676"/>
                </a:lnTo>
                <a:cubicBezTo>
                  <a:pt x="13805" y="8676"/>
                  <a:pt x="11504" y="10975"/>
                  <a:pt x="11504" y="10975"/>
                </a:cubicBezTo>
                <a:cubicBezTo>
                  <a:pt x="9203" y="13273"/>
                  <a:pt x="9203" y="15571"/>
                  <a:pt x="9203" y="17869"/>
                </a:cubicBezTo>
                <a:cubicBezTo>
                  <a:pt x="9203" y="20167"/>
                  <a:pt x="9203" y="22465"/>
                  <a:pt x="11504" y="22465"/>
                </a:cubicBezTo>
                <a:cubicBezTo>
                  <a:pt x="13805" y="24763"/>
                  <a:pt x="16106" y="24763"/>
                  <a:pt x="18406" y="24763"/>
                </a:cubicBezTo>
                <a:lnTo>
                  <a:pt x="20694" y="23998"/>
                </a:lnTo>
                <a:lnTo>
                  <a:pt x="20694" y="30508"/>
                </a:lnTo>
                <a:lnTo>
                  <a:pt x="16106" y="31657"/>
                </a:lnTo>
                <a:cubicBezTo>
                  <a:pt x="11504" y="31657"/>
                  <a:pt x="6902" y="31657"/>
                  <a:pt x="4602" y="29359"/>
                </a:cubicBezTo>
                <a:cubicBezTo>
                  <a:pt x="2301" y="27061"/>
                  <a:pt x="0" y="22465"/>
                  <a:pt x="0" y="17869"/>
                </a:cubicBezTo>
                <a:cubicBezTo>
                  <a:pt x="0" y="10975"/>
                  <a:pt x="2301" y="6378"/>
                  <a:pt x="9203" y="4080"/>
                </a:cubicBezTo>
                <a:cubicBezTo>
                  <a:pt x="11504" y="2931"/>
                  <a:pt x="14373" y="1782"/>
                  <a:pt x="18106" y="634"/>
                </a:cubicBezTo>
                <a:lnTo>
                  <a:pt x="20694"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8" name="Shape 223">
            <a:extLst>
              <a:ext uri="{FF2B5EF4-FFF2-40B4-BE49-F238E27FC236}">
                <a16:creationId xmlns:a16="http://schemas.microsoft.com/office/drawing/2014/main" id="{C6390A2D-5169-45D4-A083-B6335881EAE5}"/>
              </a:ext>
            </a:extLst>
          </xdr:cNvPr>
          <xdr:cNvSpPr/>
        </xdr:nvSpPr>
        <xdr:spPr>
          <a:xfrm>
            <a:off x="693907" y="1195440"/>
            <a:ext cx="18393" cy="13329"/>
          </a:xfrm>
          <a:custGeom>
            <a:avLst/>
            <a:gdLst/>
            <a:ahLst/>
            <a:cxnLst/>
            <a:rect l="0" t="0" r="0" b="0"/>
            <a:pathLst>
              <a:path w="18393" h="13329">
                <a:moveTo>
                  <a:pt x="18393" y="0"/>
                </a:moveTo>
                <a:lnTo>
                  <a:pt x="18393" y="7007"/>
                </a:lnTo>
                <a:lnTo>
                  <a:pt x="11504" y="8733"/>
                </a:lnTo>
                <a:cubicBezTo>
                  <a:pt x="9203" y="11031"/>
                  <a:pt x="6902" y="11031"/>
                  <a:pt x="4601" y="13329"/>
                </a:cubicBezTo>
                <a:cubicBezTo>
                  <a:pt x="0" y="6434"/>
                  <a:pt x="0" y="6434"/>
                  <a:pt x="0" y="6434"/>
                </a:cubicBezTo>
                <a:cubicBezTo>
                  <a:pt x="2301" y="6434"/>
                  <a:pt x="6902" y="4136"/>
                  <a:pt x="9203" y="1840"/>
                </a:cubicBezTo>
                <a:lnTo>
                  <a:pt x="18393"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49" name="Shape 224">
            <a:extLst>
              <a:ext uri="{FF2B5EF4-FFF2-40B4-BE49-F238E27FC236}">
                <a16:creationId xmlns:a16="http://schemas.microsoft.com/office/drawing/2014/main" id="{CB13BE83-91A4-4961-ADCB-22DF90E8387D}"/>
              </a:ext>
            </a:extLst>
          </xdr:cNvPr>
          <xdr:cNvSpPr/>
        </xdr:nvSpPr>
        <xdr:spPr>
          <a:xfrm>
            <a:off x="712300" y="1194982"/>
            <a:ext cx="20668" cy="55152"/>
          </a:xfrm>
          <a:custGeom>
            <a:avLst/>
            <a:gdLst/>
            <a:ahLst/>
            <a:cxnLst/>
            <a:rect l="0" t="0" r="0" b="0"/>
            <a:pathLst>
              <a:path w="20668" h="55152">
                <a:moveTo>
                  <a:pt x="2288" y="0"/>
                </a:moveTo>
                <a:cubicBezTo>
                  <a:pt x="9190" y="0"/>
                  <a:pt x="13792" y="2298"/>
                  <a:pt x="16092" y="6892"/>
                </a:cubicBezTo>
                <a:cubicBezTo>
                  <a:pt x="18393" y="11489"/>
                  <a:pt x="20668" y="16086"/>
                  <a:pt x="20668" y="22981"/>
                </a:cubicBezTo>
                <a:cubicBezTo>
                  <a:pt x="20668" y="55152"/>
                  <a:pt x="20668" y="55152"/>
                  <a:pt x="20668" y="55152"/>
                </a:cubicBezTo>
                <a:cubicBezTo>
                  <a:pt x="13792" y="55152"/>
                  <a:pt x="13792" y="55152"/>
                  <a:pt x="13792" y="55152"/>
                </a:cubicBezTo>
                <a:cubicBezTo>
                  <a:pt x="13792" y="48258"/>
                  <a:pt x="13792" y="48258"/>
                  <a:pt x="13792" y="48258"/>
                </a:cubicBezTo>
                <a:cubicBezTo>
                  <a:pt x="11491" y="48258"/>
                  <a:pt x="11491" y="48258"/>
                  <a:pt x="11491" y="48258"/>
                </a:cubicBezTo>
                <a:cubicBezTo>
                  <a:pt x="9190" y="50556"/>
                  <a:pt x="6890" y="52854"/>
                  <a:pt x="4588" y="52854"/>
                </a:cubicBezTo>
                <a:lnTo>
                  <a:pt x="0" y="54003"/>
                </a:lnTo>
                <a:lnTo>
                  <a:pt x="0" y="47493"/>
                </a:lnTo>
                <a:lnTo>
                  <a:pt x="4588" y="45960"/>
                </a:lnTo>
                <a:cubicBezTo>
                  <a:pt x="6890" y="45960"/>
                  <a:pt x="9190" y="43662"/>
                  <a:pt x="11491" y="41364"/>
                </a:cubicBezTo>
                <a:cubicBezTo>
                  <a:pt x="11491" y="27575"/>
                  <a:pt x="11491" y="27575"/>
                  <a:pt x="11491" y="27575"/>
                </a:cubicBezTo>
                <a:cubicBezTo>
                  <a:pt x="9190" y="27575"/>
                  <a:pt x="4588" y="27575"/>
                  <a:pt x="2288" y="29873"/>
                </a:cubicBezTo>
                <a:lnTo>
                  <a:pt x="0" y="30446"/>
                </a:lnTo>
                <a:lnTo>
                  <a:pt x="0" y="23495"/>
                </a:lnTo>
                <a:lnTo>
                  <a:pt x="11491" y="20682"/>
                </a:lnTo>
                <a:cubicBezTo>
                  <a:pt x="11491" y="20682"/>
                  <a:pt x="11491" y="18384"/>
                  <a:pt x="11491" y="16086"/>
                </a:cubicBezTo>
                <a:cubicBezTo>
                  <a:pt x="11491" y="16086"/>
                  <a:pt x="11491" y="13787"/>
                  <a:pt x="9190" y="11489"/>
                </a:cubicBezTo>
                <a:cubicBezTo>
                  <a:pt x="9190" y="11489"/>
                  <a:pt x="6890" y="9191"/>
                  <a:pt x="6890" y="9191"/>
                </a:cubicBezTo>
                <a:cubicBezTo>
                  <a:pt x="4588" y="9191"/>
                  <a:pt x="2288" y="6892"/>
                  <a:pt x="2288" y="6892"/>
                </a:cubicBezTo>
                <a:lnTo>
                  <a:pt x="0" y="7465"/>
                </a:lnTo>
                <a:lnTo>
                  <a:pt x="0" y="458"/>
                </a:lnTo>
                <a:lnTo>
                  <a:pt x="2288"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0" name="Shape 225">
            <a:extLst>
              <a:ext uri="{FF2B5EF4-FFF2-40B4-BE49-F238E27FC236}">
                <a16:creationId xmlns:a16="http://schemas.microsoft.com/office/drawing/2014/main" id="{456CE7FA-7311-426F-8F38-5FD5C328719D}"/>
              </a:ext>
            </a:extLst>
          </xdr:cNvPr>
          <xdr:cNvSpPr/>
        </xdr:nvSpPr>
        <xdr:spPr>
          <a:xfrm>
            <a:off x="746773" y="1183490"/>
            <a:ext cx="32159" cy="68942"/>
          </a:xfrm>
          <a:custGeom>
            <a:avLst/>
            <a:gdLst/>
            <a:ahLst/>
            <a:cxnLst/>
            <a:rect l="0" t="0" r="0" b="0"/>
            <a:pathLst>
              <a:path w="32159" h="68942">
                <a:moveTo>
                  <a:pt x="9177" y="0"/>
                </a:moveTo>
                <a:cubicBezTo>
                  <a:pt x="16080" y="0"/>
                  <a:pt x="16080" y="0"/>
                  <a:pt x="16080" y="0"/>
                </a:cubicBezTo>
                <a:cubicBezTo>
                  <a:pt x="16080" y="13790"/>
                  <a:pt x="16080" y="13790"/>
                  <a:pt x="16080" y="13790"/>
                </a:cubicBezTo>
                <a:cubicBezTo>
                  <a:pt x="32159" y="13790"/>
                  <a:pt x="32159" y="13790"/>
                  <a:pt x="32159" y="13790"/>
                </a:cubicBezTo>
                <a:cubicBezTo>
                  <a:pt x="32159" y="20682"/>
                  <a:pt x="32159" y="20682"/>
                  <a:pt x="32159" y="20682"/>
                </a:cubicBezTo>
                <a:cubicBezTo>
                  <a:pt x="16080" y="20682"/>
                  <a:pt x="16080" y="20682"/>
                  <a:pt x="16080" y="20682"/>
                </a:cubicBezTo>
                <a:cubicBezTo>
                  <a:pt x="16080" y="50557"/>
                  <a:pt x="16080" y="50557"/>
                  <a:pt x="16080" y="50557"/>
                </a:cubicBezTo>
                <a:cubicBezTo>
                  <a:pt x="16080" y="52855"/>
                  <a:pt x="18380" y="55153"/>
                  <a:pt x="18380" y="57451"/>
                </a:cubicBezTo>
                <a:cubicBezTo>
                  <a:pt x="20681" y="59749"/>
                  <a:pt x="22982" y="59749"/>
                  <a:pt x="25283" y="59749"/>
                </a:cubicBezTo>
                <a:cubicBezTo>
                  <a:pt x="25283" y="59749"/>
                  <a:pt x="27558" y="59749"/>
                  <a:pt x="27558" y="59749"/>
                </a:cubicBezTo>
                <a:cubicBezTo>
                  <a:pt x="29858" y="59749"/>
                  <a:pt x="29858" y="59749"/>
                  <a:pt x="32159" y="59749"/>
                </a:cubicBezTo>
                <a:cubicBezTo>
                  <a:pt x="32159" y="66643"/>
                  <a:pt x="32159" y="66643"/>
                  <a:pt x="32159" y="66643"/>
                </a:cubicBezTo>
                <a:cubicBezTo>
                  <a:pt x="32159" y="66643"/>
                  <a:pt x="29858" y="66643"/>
                  <a:pt x="27558" y="66643"/>
                </a:cubicBezTo>
                <a:cubicBezTo>
                  <a:pt x="27558" y="68942"/>
                  <a:pt x="25283" y="68942"/>
                  <a:pt x="22982" y="68942"/>
                </a:cubicBezTo>
                <a:cubicBezTo>
                  <a:pt x="20681" y="68942"/>
                  <a:pt x="18380" y="68942"/>
                  <a:pt x="16080" y="66643"/>
                </a:cubicBezTo>
                <a:cubicBezTo>
                  <a:pt x="13779" y="66643"/>
                  <a:pt x="13779" y="64345"/>
                  <a:pt x="11478" y="64345"/>
                </a:cubicBezTo>
                <a:cubicBezTo>
                  <a:pt x="11478" y="62047"/>
                  <a:pt x="9177" y="59749"/>
                  <a:pt x="9177" y="57451"/>
                </a:cubicBezTo>
                <a:cubicBezTo>
                  <a:pt x="9177" y="55153"/>
                  <a:pt x="9177" y="52855"/>
                  <a:pt x="9177" y="50557"/>
                </a:cubicBezTo>
                <a:cubicBezTo>
                  <a:pt x="9177" y="20682"/>
                  <a:pt x="9177" y="20682"/>
                  <a:pt x="9177" y="20682"/>
                </a:cubicBezTo>
                <a:lnTo>
                  <a:pt x="6876" y="20682"/>
                </a:lnTo>
                <a:cubicBezTo>
                  <a:pt x="0" y="20682"/>
                  <a:pt x="0" y="20682"/>
                  <a:pt x="0" y="20682"/>
                </a:cubicBezTo>
                <a:cubicBezTo>
                  <a:pt x="0" y="13790"/>
                  <a:pt x="0" y="13790"/>
                  <a:pt x="0" y="13790"/>
                </a:cubicBezTo>
                <a:cubicBezTo>
                  <a:pt x="9177" y="13790"/>
                  <a:pt x="9177" y="13790"/>
                  <a:pt x="9177" y="13790"/>
                </a:cubicBezTo>
                <a:cubicBezTo>
                  <a:pt x="9177" y="0"/>
                  <a:pt x="9177" y="0"/>
                  <a:pt x="9177"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1" name="Shape 226">
            <a:extLst>
              <a:ext uri="{FF2B5EF4-FFF2-40B4-BE49-F238E27FC236}">
                <a16:creationId xmlns:a16="http://schemas.microsoft.com/office/drawing/2014/main" id="{1F658BC1-496B-4BDA-A604-14A801979D57}"/>
              </a:ext>
            </a:extLst>
          </xdr:cNvPr>
          <xdr:cNvSpPr/>
        </xdr:nvSpPr>
        <xdr:spPr>
          <a:xfrm>
            <a:off x="792737" y="1197280"/>
            <a:ext cx="9177" cy="52854"/>
          </a:xfrm>
          <a:custGeom>
            <a:avLst/>
            <a:gdLst/>
            <a:ahLst/>
            <a:cxnLst/>
            <a:rect l="0" t="0" r="0" b="0"/>
            <a:pathLst>
              <a:path w="9177" h="52854">
                <a:moveTo>
                  <a:pt x="0" y="0"/>
                </a:moveTo>
                <a:cubicBezTo>
                  <a:pt x="9177" y="0"/>
                  <a:pt x="9177" y="0"/>
                  <a:pt x="9177" y="0"/>
                </a:cubicBezTo>
                <a:cubicBezTo>
                  <a:pt x="9177" y="52854"/>
                  <a:pt x="9177" y="52854"/>
                  <a:pt x="9177" y="52854"/>
                </a:cubicBezTo>
                <a:cubicBezTo>
                  <a:pt x="0" y="52854"/>
                  <a:pt x="0" y="52854"/>
                  <a:pt x="0" y="52854"/>
                </a:cubicBezTo>
                <a:lnTo>
                  <a:pt x="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2" name="Shape 227">
            <a:extLst>
              <a:ext uri="{FF2B5EF4-FFF2-40B4-BE49-F238E27FC236}">
                <a16:creationId xmlns:a16="http://schemas.microsoft.com/office/drawing/2014/main" id="{80520565-0A9A-4668-AD0E-7290C1297E83}"/>
              </a:ext>
            </a:extLst>
          </xdr:cNvPr>
          <xdr:cNvSpPr/>
        </xdr:nvSpPr>
        <xdr:spPr>
          <a:xfrm>
            <a:off x="790436" y="1174300"/>
            <a:ext cx="11478" cy="11489"/>
          </a:xfrm>
          <a:custGeom>
            <a:avLst/>
            <a:gdLst/>
            <a:ahLst/>
            <a:cxnLst/>
            <a:rect l="0" t="0" r="0" b="0"/>
            <a:pathLst>
              <a:path w="11478" h="11489">
                <a:moveTo>
                  <a:pt x="6876" y="0"/>
                </a:moveTo>
                <a:cubicBezTo>
                  <a:pt x="9177" y="0"/>
                  <a:pt x="9177" y="0"/>
                  <a:pt x="11478" y="2298"/>
                </a:cubicBezTo>
                <a:cubicBezTo>
                  <a:pt x="11478" y="2298"/>
                  <a:pt x="11478" y="4594"/>
                  <a:pt x="11478" y="6892"/>
                </a:cubicBezTo>
                <a:cubicBezTo>
                  <a:pt x="11478" y="6892"/>
                  <a:pt x="11478" y="9191"/>
                  <a:pt x="11478" y="9191"/>
                </a:cubicBezTo>
                <a:cubicBezTo>
                  <a:pt x="9177" y="11489"/>
                  <a:pt x="9177" y="11489"/>
                  <a:pt x="6876" y="11489"/>
                </a:cubicBezTo>
                <a:cubicBezTo>
                  <a:pt x="4576" y="11489"/>
                  <a:pt x="2301" y="11489"/>
                  <a:pt x="2301" y="9191"/>
                </a:cubicBezTo>
                <a:cubicBezTo>
                  <a:pt x="0" y="9191"/>
                  <a:pt x="0" y="6892"/>
                  <a:pt x="0" y="6892"/>
                </a:cubicBezTo>
                <a:cubicBezTo>
                  <a:pt x="0" y="4594"/>
                  <a:pt x="0" y="2298"/>
                  <a:pt x="2301" y="2298"/>
                </a:cubicBezTo>
                <a:cubicBezTo>
                  <a:pt x="2301" y="0"/>
                  <a:pt x="4576" y="0"/>
                  <a:pt x="6876"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3" name="Shape 228">
            <a:extLst>
              <a:ext uri="{FF2B5EF4-FFF2-40B4-BE49-F238E27FC236}">
                <a16:creationId xmlns:a16="http://schemas.microsoft.com/office/drawing/2014/main" id="{2AE2ABC4-6561-4DCB-B3EE-EF084D2040E9}"/>
              </a:ext>
            </a:extLst>
          </xdr:cNvPr>
          <xdr:cNvSpPr/>
        </xdr:nvSpPr>
        <xdr:spPr>
          <a:xfrm>
            <a:off x="817994" y="1195270"/>
            <a:ext cx="24133" cy="54864"/>
          </a:xfrm>
          <a:custGeom>
            <a:avLst/>
            <a:gdLst/>
            <a:ahLst/>
            <a:cxnLst/>
            <a:rect l="0" t="0" r="0" b="0"/>
            <a:pathLst>
              <a:path w="24133" h="54864">
                <a:moveTo>
                  <a:pt x="24133" y="0"/>
                </a:moveTo>
                <a:lnTo>
                  <a:pt x="24133" y="6987"/>
                </a:lnTo>
                <a:lnTo>
                  <a:pt x="18380" y="8903"/>
                </a:lnTo>
                <a:cubicBezTo>
                  <a:pt x="16105" y="11201"/>
                  <a:pt x="13805" y="11201"/>
                  <a:pt x="13805" y="13499"/>
                </a:cubicBezTo>
                <a:cubicBezTo>
                  <a:pt x="11504" y="15797"/>
                  <a:pt x="11504" y="18096"/>
                  <a:pt x="9203" y="20394"/>
                </a:cubicBezTo>
                <a:cubicBezTo>
                  <a:pt x="9203" y="22693"/>
                  <a:pt x="9203" y="24988"/>
                  <a:pt x="9203" y="27287"/>
                </a:cubicBezTo>
                <a:cubicBezTo>
                  <a:pt x="9203" y="31883"/>
                  <a:pt x="9203" y="34181"/>
                  <a:pt x="9203" y="36480"/>
                </a:cubicBezTo>
                <a:cubicBezTo>
                  <a:pt x="11504" y="38778"/>
                  <a:pt x="11504" y="41076"/>
                  <a:pt x="13805" y="43374"/>
                </a:cubicBezTo>
                <a:cubicBezTo>
                  <a:pt x="13805" y="45672"/>
                  <a:pt x="16105" y="45672"/>
                  <a:pt x="18380" y="47970"/>
                </a:cubicBezTo>
                <a:lnTo>
                  <a:pt x="24133" y="47970"/>
                </a:lnTo>
                <a:lnTo>
                  <a:pt x="24133" y="54864"/>
                </a:lnTo>
                <a:lnTo>
                  <a:pt x="16105" y="54864"/>
                </a:lnTo>
                <a:cubicBezTo>
                  <a:pt x="11504" y="52566"/>
                  <a:pt x="9203" y="50268"/>
                  <a:pt x="6902" y="47970"/>
                </a:cubicBezTo>
                <a:cubicBezTo>
                  <a:pt x="4602" y="45672"/>
                  <a:pt x="2301" y="43374"/>
                  <a:pt x="2301" y="38778"/>
                </a:cubicBezTo>
                <a:cubicBezTo>
                  <a:pt x="0" y="36480"/>
                  <a:pt x="0" y="31883"/>
                  <a:pt x="0" y="27287"/>
                </a:cubicBezTo>
                <a:cubicBezTo>
                  <a:pt x="0" y="24988"/>
                  <a:pt x="0" y="20394"/>
                  <a:pt x="2301" y="15797"/>
                </a:cubicBezTo>
                <a:cubicBezTo>
                  <a:pt x="2301" y="13499"/>
                  <a:pt x="4602" y="11201"/>
                  <a:pt x="6902" y="8903"/>
                </a:cubicBezTo>
                <a:cubicBezTo>
                  <a:pt x="9203" y="6604"/>
                  <a:pt x="11504" y="4306"/>
                  <a:pt x="16105" y="2010"/>
                </a:cubicBezTo>
                <a:lnTo>
                  <a:pt x="24133"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4" name="Shape 229">
            <a:extLst>
              <a:ext uri="{FF2B5EF4-FFF2-40B4-BE49-F238E27FC236}">
                <a16:creationId xmlns:a16="http://schemas.microsoft.com/office/drawing/2014/main" id="{33FBC03D-DAFE-4D21-AA96-0DE82AED2921}"/>
              </a:ext>
            </a:extLst>
          </xdr:cNvPr>
          <xdr:cNvSpPr/>
        </xdr:nvSpPr>
        <xdr:spPr>
          <a:xfrm>
            <a:off x="842126" y="1194982"/>
            <a:ext cx="24132" cy="55152"/>
          </a:xfrm>
          <a:custGeom>
            <a:avLst/>
            <a:gdLst/>
            <a:ahLst/>
            <a:cxnLst/>
            <a:rect l="0" t="0" r="0" b="0"/>
            <a:pathLst>
              <a:path w="24132" h="55152">
                <a:moveTo>
                  <a:pt x="1150" y="0"/>
                </a:moveTo>
                <a:cubicBezTo>
                  <a:pt x="3451" y="0"/>
                  <a:pt x="5752" y="2298"/>
                  <a:pt x="10353" y="2298"/>
                </a:cubicBezTo>
                <a:cubicBezTo>
                  <a:pt x="12654" y="4594"/>
                  <a:pt x="14929" y="6892"/>
                  <a:pt x="17230" y="9191"/>
                </a:cubicBezTo>
                <a:cubicBezTo>
                  <a:pt x="19531" y="11489"/>
                  <a:pt x="21831" y="13787"/>
                  <a:pt x="21831" y="16086"/>
                </a:cubicBezTo>
                <a:cubicBezTo>
                  <a:pt x="24132" y="20682"/>
                  <a:pt x="24132" y="25276"/>
                  <a:pt x="24132" y="27575"/>
                </a:cubicBezTo>
                <a:cubicBezTo>
                  <a:pt x="24132" y="32171"/>
                  <a:pt x="24132" y="36768"/>
                  <a:pt x="21831" y="39066"/>
                </a:cubicBezTo>
                <a:cubicBezTo>
                  <a:pt x="21831" y="43662"/>
                  <a:pt x="19531" y="45960"/>
                  <a:pt x="17230" y="48258"/>
                </a:cubicBezTo>
                <a:cubicBezTo>
                  <a:pt x="14929" y="50556"/>
                  <a:pt x="12654" y="52854"/>
                  <a:pt x="10353" y="55152"/>
                </a:cubicBezTo>
                <a:cubicBezTo>
                  <a:pt x="5752" y="55152"/>
                  <a:pt x="3451" y="55152"/>
                  <a:pt x="1150" y="55152"/>
                </a:cubicBezTo>
                <a:lnTo>
                  <a:pt x="0" y="55152"/>
                </a:lnTo>
                <a:lnTo>
                  <a:pt x="0" y="48258"/>
                </a:lnTo>
                <a:lnTo>
                  <a:pt x="1150" y="48258"/>
                </a:lnTo>
                <a:cubicBezTo>
                  <a:pt x="1150" y="48258"/>
                  <a:pt x="3451" y="48258"/>
                  <a:pt x="5752" y="48258"/>
                </a:cubicBezTo>
                <a:cubicBezTo>
                  <a:pt x="8052" y="45960"/>
                  <a:pt x="10353" y="43662"/>
                  <a:pt x="10353" y="43662"/>
                </a:cubicBezTo>
                <a:cubicBezTo>
                  <a:pt x="12654" y="41364"/>
                  <a:pt x="12654" y="39066"/>
                  <a:pt x="14929" y="36768"/>
                </a:cubicBezTo>
                <a:cubicBezTo>
                  <a:pt x="14929" y="34470"/>
                  <a:pt x="14929" y="32171"/>
                  <a:pt x="14929" y="27575"/>
                </a:cubicBezTo>
                <a:cubicBezTo>
                  <a:pt x="14929" y="25276"/>
                  <a:pt x="14929" y="22981"/>
                  <a:pt x="14929" y="20682"/>
                </a:cubicBezTo>
                <a:cubicBezTo>
                  <a:pt x="12654" y="18384"/>
                  <a:pt x="12654" y="16086"/>
                  <a:pt x="10353" y="13787"/>
                </a:cubicBezTo>
                <a:cubicBezTo>
                  <a:pt x="10353" y="11489"/>
                  <a:pt x="8052" y="11489"/>
                  <a:pt x="5752" y="9191"/>
                </a:cubicBezTo>
                <a:cubicBezTo>
                  <a:pt x="3451" y="9191"/>
                  <a:pt x="1150" y="6892"/>
                  <a:pt x="1150" y="6892"/>
                </a:cubicBezTo>
                <a:lnTo>
                  <a:pt x="0" y="7275"/>
                </a:lnTo>
                <a:lnTo>
                  <a:pt x="0" y="288"/>
                </a:lnTo>
                <a:lnTo>
                  <a:pt x="1150" y="0"/>
                </a:ln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sp macro="" textlink="">
        <xdr:nvSpPr>
          <xdr:cNvPr id="55" name="Shape 230">
            <a:extLst>
              <a:ext uri="{FF2B5EF4-FFF2-40B4-BE49-F238E27FC236}">
                <a16:creationId xmlns:a16="http://schemas.microsoft.com/office/drawing/2014/main" id="{57F14147-D5E6-472D-8BAD-A12A00732AD5}"/>
              </a:ext>
            </a:extLst>
          </xdr:cNvPr>
          <xdr:cNvSpPr/>
        </xdr:nvSpPr>
        <xdr:spPr>
          <a:xfrm>
            <a:off x="880037" y="1194982"/>
            <a:ext cx="43663" cy="55152"/>
          </a:xfrm>
          <a:custGeom>
            <a:avLst/>
            <a:gdLst/>
            <a:ahLst/>
            <a:cxnLst/>
            <a:rect l="0" t="0" r="0" b="0"/>
            <a:pathLst>
              <a:path w="43663" h="55152">
                <a:moveTo>
                  <a:pt x="27584" y="0"/>
                </a:moveTo>
                <a:cubicBezTo>
                  <a:pt x="32185" y="0"/>
                  <a:pt x="36787" y="2298"/>
                  <a:pt x="39062" y="6892"/>
                </a:cubicBezTo>
                <a:cubicBezTo>
                  <a:pt x="41363" y="9191"/>
                  <a:pt x="43663" y="13787"/>
                  <a:pt x="43663" y="20682"/>
                </a:cubicBezTo>
                <a:cubicBezTo>
                  <a:pt x="43663" y="55152"/>
                  <a:pt x="43663" y="55152"/>
                  <a:pt x="43663" y="55152"/>
                </a:cubicBezTo>
                <a:cubicBezTo>
                  <a:pt x="34486" y="55152"/>
                  <a:pt x="34486" y="55152"/>
                  <a:pt x="34486" y="55152"/>
                </a:cubicBezTo>
                <a:cubicBezTo>
                  <a:pt x="34486" y="22981"/>
                  <a:pt x="34486" y="22981"/>
                  <a:pt x="34486" y="22981"/>
                </a:cubicBezTo>
                <a:cubicBezTo>
                  <a:pt x="34486" y="18384"/>
                  <a:pt x="34486" y="13787"/>
                  <a:pt x="32185" y="11489"/>
                </a:cubicBezTo>
                <a:cubicBezTo>
                  <a:pt x="29884" y="9191"/>
                  <a:pt x="27584" y="9191"/>
                  <a:pt x="25283" y="9191"/>
                </a:cubicBezTo>
                <a:cubicBezTo>
                  <a:pt x="20681" y="9191"/>
                  <a:pt x="18380" y="9191"/>
                  <a:pt x="16106" y="11489"/>
                </a:cubicBezTo>
                <a:cubicBezTo>
                  <a:pt x="13805" y="11489"/>
                  <a:pt x="11504" y="13787"/>
                  <a:pt x="9203" y="16086"/>
                </a:cubicBezTo>
                <a:cubicBezTo>
                  <a:pt x="9203" y="55152"/>
                  <a:pt x="9203" y="55152"/>
                  <a:pt x="9203" y="55152"/>
                </a:cubicBezTo>
                <a:cubicBezTo>
                  <a:pt x="0" y="55152"/>
                  <a:pt x="0" y="55152"/>
                  <a:pt x="0" y="55152"/>
                </a:cubicBezTo>
                <a:cubicBezTo>
                  <a:pt x="0" y="2298"/>
                  <a:pt x="0" y="2298"/>
                  <a:pt x="0" y="2298"/>
                </a:cubicBezTo>
                <a:cubicBezTo>
                  <a:pt x="9203" y="2298"/>
                  <a:pt x="9203" y="2298"/>
                  <a:pt x="9203" y="2298"/>
                </a:cubicBezTo>
                <a:cubicBezTo>
                  <a:pt x="9203" y="9191"/>
                  <a:pt x="9203" y="9191"/>
                  <a:pt x="9203" y="9191"/>
                </a:cubicBezTo>
                <a:cubicBezTo>
                  <a:pt x="11504" y="6892"/>
                  <a:pt x="13805" y="4594"/>
                  <a:pt x="18380" y="2298"/>
                </a:cubicBezTo>
                <a:cubicBezTo>
                  <a:pt x="20681" y="2298"/>
                  <a:pt x="22982" y="0"/>
                  <a:pt x="27584" y="0"/>
                </a:cubicBezTo>
                <a:close/>
              </a:path>
            </a:pathLst>
          </a:custGeom>
          <a:ln w="0" cap="flat">
            <a:miter lim="127000"/>
          </a:ln>
        </xdr:spPr>
        <xdr:style>
          <a:lnRef idx="0">
            <a:srgbClr val="000000">
              <a:alpha val="0"/>
            </a:srgbClr>
          </a:lnRef>
          <a:fillRef idx="1">
            <a:srgbClr val="213469"/>
          </a:fillRef>
          <a:effectRef idx="0">
            <a:scrgbClr r="0" g="0" b="0"/>
          </a:effectRef>
          <a:fontRef idx="none"/>
        </xdr:style>
        <xdr:txBody>
          <a:bodyPr wrap="square"/>
          <a:lstStyle/>
          <a:p>
            <a:endParaRPr lang="en-US"/>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Management/Detailed_Expenditure_Worksheet_2020_WBC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Msmith\OneDrive%20-%20U.S.%20Small%20Business%20Administration\Downloads\Detailed%20Expenditure%20Worksheet%2020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dmsmith_sba_gov/Documents/Downloads/Detailed%20Expenditure%20Worksheet%202020%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gram%20Management/Copy%20of%20Detailed%20Expenditure%20Workshee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Instructions"/>
      <sheetName val="Budget Flat"/>
      <sheetName val="Detailed Expenditures Summary"/>
      <sheetName val="Detailed Expenditure Worksheet"/>
      <sheetName val="DEW Example"/>
      <sheetName val="Budget Category Definitions"/>
    </sheetNames>
    <sheetDataSet>
      <sheetData sheetId="0">
        <row r="1">
          <cell r="A1" t="str">
            <v>Hourly</v>
          </cell>
          <cell r="C1" t="str">
            <v>Lodging</v>
          </cell>
        </row>
        <row r="2">
          <cell r="A2" t="str">
            <v>Weekly</v>
          </cell>
          <cell r="C2" t="str">
            <v>Meals</v>
          </cell>
        </row>
        <row r="3">
          <cell r="A3" t="str">
            <v>Monthly</v>
          </cell>
          <cell r="C3" t="str">
            <v>Mileage</v>
          </cell>
        </row>
        <row r="4">
          <cell r="A4" t="str">
            <v>Yearly</v>
          </cell>
          <cell r="C4" t="str">
            <v>Transportation</v>
          </cell>
        </row>
        <row r="5">
          <cell r="C5" t="str">
            <v>Local Travel</v>
          </cell>
        </row>
        <row r="6">
          <cell r="C6" t="str">
            <v xml:space="preserve">Other </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ed Expenditures Summary"/>
      <sheetName val="Detailed Expenditure Worksheet"/>
      <sheetName val="Budget Category Definitions"/>
      <sheetName val="DEW Example"/>
      <sheetName val="Dropdowns"/>
    </sheetNames>
    <sheetDataSet>
      <sheetData sheetId="0"/>
      <sheetData sheetId="1"/>
      <sheetData sheetId="2"/>
      <sheetData sheetId="3"/>
      <sheetData sheetId="4"/>
      <sheetData sheetId="5">
        <row r="1">
          <cell r="A1" t="str">
            <v>Hourly</v>
          </cell>
          <cell r="C1" t="str">
            <v>Lodging</v>
          </cell>
          <cell r="D1" t="str">
            <v>Initial</v>
          </cell>
        </row>
        <row r="2">
          <cell r="A2" t="str">
            <v>Weekly</v>
          </cell>
          <cell r="C2" t="str">
            <v>Meals</v>
          </cell>
          <cell r="D2" t="str">
            <v>Renewal</v>
          </cell>
        </row>
        <row r="3">
          <cell r="A3" t="str">
            <v>Monthly</v>
          </cell>
          <cell r="C3" t="str">
            <v>Mileage</v>
          </cell>
          <cell r="D3" t="str">
            <v>Workplan</v>
          </cell>
        </row>
        <row r="4">
          <cell r="A4" t="str">
            <v>Yearly</v>
          </cell>
          <cell r="C4" t="str">
            <v>Transportation</v>
          </cell>
        </row>
        <row r="5">
          <cell r="C5" t="str">
            <v>Local Travel</v>
          </cell>
        </row>
        <row r="6">
          <cell r="C6" t="str">
            <v xml:space="preserve">Other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ed Expenditures Summary"/>
      <sheetName val="Detailed Expenditure Worksheet"/>
      <sheetName val="Budget Category Definitions"/>
      <sheetName val="DEW Example"/>
      <sheetName val="Dropdowns"/>
    </sheetNames>
    <sheetDataSet>
      <sheetData sheetId="0"/>
      <sheetData sheetId="1"/>
      <sheetData sheetId="2"/>
      <sheetData sheetId="3"/>
      <sheetData sheetId="4"/>
      <sheetData sheetId="5">
        <row r="1">
          <cell r="A1" t="str">
            <v>Hourly</v>
          </cell>
          <cell r="C1" t="str">
            <v>Lodging</v>
          </cell>
          <cell r="D1" t="str">
            <v>Initial</v>
          </cell>
        </row>
        <row r="2">
          <cell r="A2" t="str">
            <v>Weekly</v>
          </cell>
          <cell r="C2" t="str">
            <v>Meals</v>
          </cell>
          <cell r="D2" t="str">
            <v>Renewal</v>
          </cell>
        </row>
        <row r="3">
          <cell r="A3" t="str">
            <v>Monthly</v>
          </cell>
          <cell r="C3" t="str">
            <v>Mileage</v>
          </cell>
          <cell r="D3" t="str">
            <v>Workplan</v>
          </cell>
        </row>
        <row r="4">
          <cell r="A4" t="str">
            <v>Yearly</v>
          </cell>
          <cell r="C4" t="str">
            <v>Transportation</v>
          </cell>
        </row>
        <row r="5">
          <cell r="C5" t="str">
            <v>Local Travel</v>
          </cell>
        </row>
        <row r="6">
          <cell r="C6" t="str">
            <v xml:space="preserve">Other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ed Expenditures Summary"/>
      <sheetName val="Detailed Expenditure Worksheet"/>
      <sheetName val="DEW Example"/>
      <sheetName val="Dropdowns"/>
    </sheetNames>
    <sheetDataSet>
      <sheetData sheetId="0"/>
      <sheetData sheetId="1"/>
      <sheetData sheetId="2"/>
      <sheetData sheetId="3"/>
      <sheetData sheetId="4">
        <row r="1">
          <cell r="A1" t="str">
            <v>Hourly</v>
          </cell>
          <cell r="B1" t="str">
            <v>Jane Doe- Executive Director</v>
          </cell>
          <cell r="C1" t="str">
            <v>Lodging</v>
          </cell>
        </row>
        <row r="2">
          <cell r="A2" t="str">
            <v>Weekly</v>
          </cell>
          <cell r="B2" t="str">
            <v>Janet Doe- WBC Director</v>
          </cell>
          <cell r="C2" t="str">
            <v>Meals</v>
          </cell>
        </row>
        <row r="3">
          <cell r="A3" t="str">
            <v>Monthly</v>
          </cell>
          <cell r="B3" t="str">
            <v>Alex Doe- Business Counselor</v>
          </cell>
          <cell r="C3" t="str">
            <v>Mileage</v>
          </cell>
        </row>
        <row r="4">
          <cell r="A4" t="str">
            <v>Yearly</v>
          </cell>
          <cell r="B4" t="str">
            <v>Wayne Doe- Administrative Assistant</v>
          </cell>
          <cell r="C4" t="str">
            <v>Transportation</v>
          </cell>
        </row>
        <row r="5">
          <cell r="B5" t="str">
            <v xml:space="preserve">- </v>
          </cell>
          <cell r="C5" t="str">
            <v>Local Travel</v>
          </cell>
        </row>
        <row r="6">
          <cell r="B6" t="str">
            <v xml:space="preserve">- </v>
          </cell>
          <cell r="C6" t="str">
            <v xml:space="preserve">Other </v>
          </cell>
        </row>
        <row r="7">
          <cell r="B7" t="str">
            <v xml:space="preserve">- </v>
          </cell>
        </row>
        <row r="8">
          <cell r="B8" t="str">
            <v xml:space="preserve">- </v>
          </cell>
        </row>
        <row r="9">
          <cell r="B9" t="str">
            <v xml:space="preserve">- </v>
          </cell>
        </row>
      </sheetData>
    </sheetDataSet>
  </externalBook>
</externalLink>
</file>

<file path=xl/persons/person.xml><?xml version="1.0" encoding="utf-8"?>
<personList xmlns="http://schemas.microsoft.com/office/spreadsheetml/2018/threadedcomments" xmlns:x="http://schemas.openxmlformats.org/spreadsheetml/2006/main">
  <person displayName="Donald Smith" id="{55BFA602-C7CF-4563-907E-C372A5CBC485}" userId="S::DMsmith@sba.gov::6ff0542b-3fba-4e29-92ff-ab181840f65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0-07-01T21:49:23.89" personId="{55BFA602-C7CF-4563-907E-C372A5CBC485}" id="{1DE0DEF8-D2A1-426D-8EDC-AD543AE8B515}">
    <text>Enter the employees salary. This value can be entered as hourly, weekly, monthly, yearly.</text>
  </threadedComment>
  <threadedComment ref="E7" dT="2020-07-01T21:55:20.84" personId="{55BFA602-C7CF-4563-907E-C372A5CBC485}" id="{2220BFC0-690C-4057-A7AC-B03F41F6F833}">
    <text>Use this field for hourly employees only. Enter the number of hours they will work on the project. The total number of work hours in a year is 2040.</text>
  </threadedComment>
  <threadedComment ref="F7" dT="2020-07-01T21:59:48.59" personId="{55BFA602-C7CF-4563-907E-C372A5CBC485}" id="{20178533-DA9A-47D6-AC1B-B8F151C91B8F}">
    <text>Enter the percentage the individual will be working on the proposed project.  If the employee is full time enter 100%. This is not needed for hourly employees.</text>
  </threadedComment>
  <threadedComment ref="G7" dT="2020-07-01T22:02:35.14" personId="{55BFA602-C7CF-4563-907E-C372A5CBC485}" id="{91F4F560-66B4-48AB-B0E4-8BC96967BFAB}">
    <text>Total Cost is the calculated value of the data provided and should match the total amount to be paid to this employee over the lfe of the program. 
Total Cost= Salary * Time Worked * Percentage of Time</text>
  </threadedComment>
  <threadedComment ref="H7" dT="2020-07-01T22:28:55.48" personId="{55BFA602-C7CF-4563-907E-C372A5CBC485}" id="{C94FF297-D6EF-45E5-84F3-277B59972EF9}">
    <text>The amount requested from the sponsoring program office.</text>
  </threadedComment>
  <threadedComment ref="I7" dT="2020-07-01T22:58:37.74" personId="{55BFA602-C7CF-4563-907E-C372A5CBC485}" id="{2745D3CF-5DDB-4213-8B13-1196B879582B}">
    <text>The non-federal amount is the amount not requested from sponsoring program office. If all project funds are being requested the amount entered should be $0.</text>
  </threadedComment>
  <threadedComment ref="A26" dT="2020-07-01T23:32:16.78" personId="{55BFA602-C7CF-4563-907E-C372A5CBC485}" id="{25E57EAD-DF64-48EF-89E8-0D528C60CF57}">
    <text>Fringe benefits should be based on actual known costs or an approved negotiated rate by a federal agency. If not based on apporved negotiated rate, list the composition of the fringe benefit package. Fringe benefits are for the personnel listed in the budget category (A) and only for the percentage of time devoted to the project. All requested information must be included in the budget detail worksheet and budget narrative.</text>
  </threadedComment>
  <threadedComment ref="D27" dT="2020-07-01T23:37:23.08" personId="{55BFA602-C7CF-4563-907E-C372A5CBC485}" id="{E433086E-8CE2-4ABC-B54B-E8E84AFBD62A}">
    <text>Enter the cost base for each employee listed in secion "A. Personnel" that will support the project. The salary value may be the Total cost value calculated for the specific employee. This is calculated by multiplying the salary by the time on the project.</text>
  </threadedComment>
  <threadedComment ref="G27" dT="2020-07-01T22:02:35.14" personId="{55BFA602-C7CF-4563-907E-C372A5CBC485}" id="{4DE015CB-B476-4CDE-B3AA-73AF47D6254C}">
    <text>Total Cost is the calculated value of the data provided and should match the total amount to be paid to this employee over the lfe of the program. 
Total Cost= Salary * Time Worked * Percentage of Time</text>
  </threadedComment>
  <threadedComment ref="H27" dT="2020-07-01T22:28:55.48" personId="{55BFA602-C7CF-4563-907E-C372A5CBC485}" id="{3476B7D1-1893-456E-AB4D-511E5CF90B3E}">
    <text>The amount requested from the sponsoring program office.</text>
  </threadedComment>
  <threadedComment ref="I27" dT="2020-07-01T22:58:37.74" personId="{55BFA602-C7CF-4563-907E-C372A5CBC485}" id="{FDDB8470-FD8A-4728-BC67-4D3885CCCBDE}">
    <text>The non-federal amount is the amount not requested from sponsoring program office. If all project funds are being requested the amount entered should be $0.</text>
  </threadedComment>
  <threadedComment ref="A46" dT="2020-07-02T13:23:12.94" personId="{55BFA602-C7CF-4563-907E-C372A5CBC485}" id="{4FB2AF31-0122-4361-A67D-E2672C91BC61}">
    <text>Itemize travel expenses of staff (e.g. training, consultations, client meetings, etc.). Describe the purpose of each travel expenditure in reference to the project objectives. Show the basis of the computation (e.g. three people to 3 day training at $X airfare, $X lodging, $X subsistence). Identify the location of travel if known or if unknown, indicate location to be “determined”. Indicate whether the applicant’s formal written travel policy or the Federal Travel Regulations are followed.  All requested information should be entered into the worksheet and budget narrative.</text>
  </threadedComment>
  <threadedComment ref="C47" dT="2020-07-02T13:59:43.39" personId="{55BFA602-C7CF-4563-907E-C372A5CBC485}" id="{9472DCE8-1C5D-4329-B6AE-5EB0E536F150}">
    <text>Enter the cost of the travel item. For example the cost of single round trip airline ticket, the reimbursement of a mile of car travel, or the per night cost of a hotel stay.</text>
  </threadedComment>
  <threadedComment ref="D47" dT="2020-07-02T14:01:30.46" personId="{55BFA602-C7CF-4563-907E-C372A5CBC485}" id="{87ED414D-6C5F-490F-B2B4-873A1B592A5A}">
    <text>Enter the distance traveled or the duration of the stay. For example, the number of days that per diem will be claimed or the number of miles traveled by car.</text>
  </threadedComment>
  <threadedComment ref="E47" dT="2020-07-02T14:01:50.88" personId="{55BFA602-C7CF-4563-907E-C372A5CBC485}" id="{09028E04-21AA-4735-BF05-A8B101184D0F}">
    <text>Enter the number of staff that will be claiming travel expenses. For example, the number of employees staying in a hotel, or the number of employees being reimbursed for car travel.</text>
  </threadedComment>
  <threadedComment ref="F47" dT="2020-07-02T14:02:44.19" personId="{55BFA602-C7CF-4563-907E-C372A5CBC485}" id="{F42BA960-779C-4958-8A9D-1057D3E90502}">
    <text>Enter the number of trips that will be taken over the budget period.</text>
  </threadedComment>
  <threadedComment ref="G47" dT="2020-07-01T22:02:35.14" personId="{55BFA602-C7CF-4563-907E-C372A5CBC485}" id="{37BC33E4-AB17-4270-A096-AB735773BD4C}">
    <text>Total cost is the calculated value of the data provided and should match the total amount paid for travel reimbursement.</text>
  </threadedComment>
  <threadedComment ref="H47" dT="2020-07-01T22:28:55.48" personId="{55BFA602-C7CF-4563-907E-C372A5CBC485}" id="{AF3FD931-C126-4163-ABF7-25101AA07A5A}">
    <text>The amount requested from the sponsoring program office.</text>
  </threadedComment>
  <threadedComment ref="I47" dT="2020-07-01T22:58:37.74" personId="{55BFA602-C7CF-4563-907E-C372A5CBC485}" id="{257249E5-A309-4A65-8E93-A68148447B7F}">
    <text>The non-federal amount is the amount not requested from sponsoring program office. If all project funds are being requested the amount entered should be $0.</text>
  </threadedComment>
  <threadedComment ref="A77" dT="2020-07-02T14:06:46.47" personId="{55BFA602-C7CF-4563-907E-C372A5CBC485}" id="{8BD99BA3-01A0-425C-B2F3-C1ACF1EFD096}">
    <text>List non-expendable items that will be purchased (Note: Organization’s own capitalization policy for classification of equipment should be used). Expendable items should be included in the “Supplies” category. Applicants should analyze the cost benefits of purchasing versus leasing equipment, especially high cost items and those
subject to rapid technological advances. Rented or leased equipment costs should be listed in the “Contractual” category. Explain how the equipment is necessary for the success of the project, and describe the procurement method to be used.</text>
  </threadedComment>
  <threadedComment ref="E78" dT="2020-07-02T14:11:29.70" personId="{55BFA602-C7CF-4563-907E-C372A5CBC485}" id="{5486477B-209B-4EE2-A155-65B892D7CF4F}">
    <text>Enter the total # of itmes to be purchased.</text>
  </threadedComment>
  <threadedComment ref="F78" dT="2020-07-02T14:11:54.30" personId="{55BFA602-C7CF-4563-907E-C372A5CBC485}" id="{15C60EA9-FCCE-4EEB-85D6-34F3A54E58ED}">
    <text>Enter the cost of each equipment item.</text>
  </threadedComment>
  <threadedComment ref="G78" dT="2020-07-02T14:14:53.04" personId="{55BFA602-C7CF-4563-907E-C372A5CBC485}" id="{466154D3-15F6-493D-84C4-FFC41901426C}">
    <text>Total cost is the calculated value of the data provided and should match the total amount paid for travel reimbursement.
Total Cost= Unit Cost x # Items purchased</text>
  </threadedComment>
  <threadedComment ref="H78" dT="2020-07-01T22:28:55.48" personId="{55BFA602-C7CF-4563-907E-C372A5CBC485}" id="{58E8D5B5-9354-437E-9BCF-27DF0842476F}">
    <text>The amount requested from the sponsoring program office.</text>
  </threadedComment>
  <threadedComment ref="I78" dT="2020-07-01T22:58:37.74" personId="{55BFA602-C7CF-4563-907E-C372A5CBC485}" id="{8F04120A-B206-4864-BD9E-F534A33C234C}">
    <text>The non-federal amount is the amount not requested from sponsoring program office. If all project funds are being requested the amount entered should be $0.</text>
  </threadedComment>
  <threadedComment ref="A92" dT="2020-07-02T14:31:40.49" personId="{55BFA602-C7CF-4563-907E-C372A5CBC485}" id="{22AC909C-933E-407E-85CA-5E8A7ECB18E7}">
    <text>List items by type (office supplies, postage, training materials, copying paper, and expendible equipment items costing less than $5,000, such as books, hand held tape recorders) and show the basis for computation. Generally, supplies include any materials that are expendable or consumed during the course of the project.</text>
  </threadedComment>
  <threadedComment ref="E93" dT="2020-07-02T14:33:39.84" personId="{55BFA602-C7CF-4563-907E-C372A5CBC485}" id="{A685D81E-EDAD-4153-AB5D-8D4F4DB4459D}">
    <text>Enter the total # of itmes to be purchased</text>
  </threadedComment>
  <threadedComment ref="F93" dT="2020-07-02T14:37:11.28" personId="{55BFA602-C7CF-4563-907E-C372A5CBC485}" id="{118E0C6C-F76B-4C6A-9240-88A74ABA828D}">
    <text>Enter the cost of each equipment item, for example $30 for printer ink and $110.</text>
  </threadedComment>
  <threadedComment ref="G93" dT="2020-07-02T14:37:37.37" personId="{55BFA602-C7CF-4563-907E-C372A5CBC485}" id="{6B060E73-4705-4F19-9D0D-C94248BD63BA}">
    <text>Total cost is the calculated value of the data provided and should match the total amount paid for travel reimbursement.
Total Cost= Unit Cost x # Items purchased</text>
  </threadedComment>
  <threadedComment ref="H93" dT="2020-07-01T22:28:55.48" personId="{55BFA602-C7CF-4563-907E-C372A5CBC485}" id="{FB913B4F-A25A-4BDE-815F-1599DCBE5A6A}">
    <text>The amount requested from the sponsoring program office.</text>
  </threadedComment>
  <threadedComment ref="I93" dT="2020-07-01T22:58:37.74" personId="{55BFA602-C7CF-4563-907E-C372A5CBC485}" id="{41D4321F-D66A-461D-A267-30D46ADA2A8C}">
    <text>The non-federal amount is the amount not requested from sponsoring program office. If all project funds are being requested the amount entered should be $0.</text>
  </threadedComment>
  <threadedComment ref="A116" dT="2020-07-02T16:59:10.04" personId="{55BFA602-C7CF-4563-907E-C372A5CBC485}" id="{2D2F0C89-C8FC-4941-A5F6-EE58C4A15833}">
    <text>Provide a description of the product or service to be procured by contract and an estimate of the cost. Applicants are encouraged to promote free and open competition in awarding contracts. A sole source contract may not be awarded to a commercial organization that is ineligible to receive a direct award.</text>
  </threadedComment>
  <threadedComment ref="H117" dT="2020-07-01T22:28:55.48" personId="{55BFA602-C7CF-4563-907E-C372A5CBC485}" id="{D255421C-09AE-479D-9634-61937719FE1A}">
    <text>The amount requested from the sponsoring program office.</text>
  </threadedComment>
  <threadedComment ref="I117" dT="2020-07-01T22:58:37.74" personId="{55BFA602-C7CF-4563-907E-C372A5CBC485}" id="{2D4178E3-BCC8-4999-9ED4-019E3465D527}">
    <text>The non-federal amount is the amount not requested from sponsoring program office. If all project funds are being requested the amount entered should be $0.</text>
  </threadedComment>
  <threadedComment ref="A135" dT="2020-07-02T18:10:17.44" personId="{55BFA602-C7CF-4563-907E-C372A5CBC485}" id="{208F6AB5-D782-4081-8499-21FA55D9E421}">
    <text>Other Costs – List items (e.g., rent, reproduction, telephone, janitorial or security services). The basis field is a text field to describe the quantity such as square footage, months, etc. by major type and the basis of the computation. For example, provide the square footage and the cost per square foot for rent or provide a monthly rental cost and how many months.</text>
  </threadedComment>
  <threadedComment ref="C136" dT="2020-07-02T18:39:40.21" personId="{55BFA602-C7CF-4563-907E-C372A5CBC485}" id="{C3A1DECB-4787-4BB8-B91B-65520B97B79E}">
    <text>Enter the Quantity</text>
  </threadedComment>
  <threadedComment ref="D136" dT="2020-07-02T18:47:24.97" personId="{55BFA602-C7CF-4563-907E-C372A5CBC485}" id="{B9D42D92-C0B9-4A9A-9C7F-E285279175B9}">
    <text>Enter the basis of the cost (i.e., sq.ft., hourly, etc.)</text>
  </threadedComment>
  <threadedComment ref="E136" dT="2020-07-02T18:41:09.01" personId="{55BFA602-C7CF-4563-907E-C372A5CBC485}" id="{D7546F4B-F808-4C94-BCE2-E6C6225DD28E}">
    <text>Enter the cost of the item.</text>
  </threadedComment>
  <threadedComment ref="F136" dT="2020-07-02T18:41:37.00" personId="{55BFA602-C7CF-4563-907E-C372A5CBC485}" id="{CC094B53-BDF8-4E32-822C-85F090345AAA}">
    <text>Enter the length of time if appropriate.</text>
  </threadedComment>
  <threadedComment ref="G136" dT="2020-07-02T18:55:23.65" personId="{55BFA602-C7CF-4563-907E-C372A5CBC485}" id="{D775DFD5-47A4-4748-9A94-8D543DEE5B3E}">
    <text>Total cost is the calculated value of the data provided and should match the total amount paid for Other Direct Costs.
Total Cost= Quantity x Cost x Length of Time.</text>
  </threadedComment>
  <threadedComment ref="H136" dT="2020-07-01T22:28:55.48" personId="{55BFA602-C7CF-4563-907E-C372A5CBC485}" id="{F7B50383-BEC2-4B5A-A7FC-6EF04F2467FD}">
    <text>The amount requested from the sponsoring program office.</text>
  </threadedComment>
  <threadedComment ref="I136" dT="2020-07-01T22:58:37.74" personId="{55BFA602-C7CF-4563-907E-C372A5CBC485}" id="{B7A543A4-301F-46A2-B215-D539A7E30AD2}">
    <text>The non-federal amount is the amount not requested from sponsoring program office. If all project funds are being requested the amount entered should be $0.</text>
  </threadedComment>
  <threadedComment ref="E157" dT="2020-07-02T19:16:42.00" personId="{55BFA602-C7CF-4563-907E-C372A5CBC485}" id="{45E6BB39-FDF0-421D-80EC-F30217AFA9E9}">
    <text>The amount requested from the sponsoring program office.</text>
  </threadedComment>
  <threadedComment ref="F157" dT="2020-09-21T13:54:35.30" personId="{55BFA602-C7CF-4563-907E-C372A5CBC485}" id="{DE498A93-DD02-46B9-A984-0360992578A4}">
    <text>The approved cost rate for this indirect cost.</text>
  </threadedComment>
  <threadedComment ref="H157" dT="2020-07-01T22:28:55.48" personId="{55BFA602-C7CF-4563-907E-C372A5CBC485}" id="{5F71D123-CDD6-49ED-80E1-FDF99E1EE5A2}">
    <text>The amount requested from the sponsoring program office.</text>
  </threadedComment>
  <threadedComment ref="I157" dT="2020-07-01T22:58:37.74" personId="{55BFA602-C7CF-4563-907E-C372A5CBC485}" id="{036A6B09-D637-481C-AC84-EFD554610D91}">
    <text>The non-federal amount is the amount not requested from sponsoring program office. If all project funds are being requested the amount entered should be $0.</text>
  </threadedComment>
</ThreadedComments>
</file>

<file path=xl/threadedComments/threadedComment2.xml><?xml version="1.0" encoding="utf-8"?>
<ThreadedComments xmlns="http://schemas.microsoft.com/office/spreadsheetml/2018/threadedcomments" xmlns:x="http://schemas.openxmlformats.org/spreadsheetml/2006/main">
  <threadedComment ref="C7" dT="2020-07-01T21:49:23.89" personId="{55BFA602-C7CF-4563-907E-C372A5CBC485}" id="{03D12292-AB2C-46A7-94D1-B8EEF1354760}">
    <text>Enter the employees salary. This value can be entered as hourly, weekly, monthly, yearly.</text>
  </threadedComment>
  <threadedComment ref="E7" dT="2020-07-01T21:55:20.84" personId="{55BFA602-C7CF-4563-907E-C372A5CBC485}" id="{31ECD8B7-44DE-4E7C-9686-4EAF26D7A442}">
    <text>Use this field for hourly employees only. Enter the number of hours they will work on the project. The total number of work hours in a year is 2040.</text>
  </threadedComment>
  <threadedComment ref="F7" dT="2020-07-01T21:59:48.59" personId="{55BFA602-C7CF-4563-907E-C372A5CBC485}" id="{031E385B-EDE9-4BD4-89A9-3F6E80D095B0}">
    <text>Enter the percentage the individual will be working on the proposed project.  If the employee is full time enter 100%. This is not needed for hourly employees.</text>
  </threadedComment>
  <threadedComment ref="G7" dT="2020-07-01T22:02:35.14" personId="{55BFA602-C7CF-4563-907E-C372A5CBC485}" id="{2EB491DC-E322-4518-B7C3-52F987F59610}">
    <text>Total Cost is the calculated value of the data provided and should match the total amount to be paid to this employee over the lfe of the program. 
Total Cost= Salary * Time Worked * Percentage of Time</text>
  </threadedComment>
  <threadedComment ref="H7" dT="2020-07-01T22:28:55.48" personId="{55BFA602-C7CF-4563-907E-C372A5CBC485}" id="{49AFAD8B-D9ED-47D5-9246-FAAF0AEA1ECB}">
    <text>The amount requested from the sponsoring program office.</text>
  </threadedComment>
  <threadedComment ref="I7" dT="2020-07-01T22:58:37.74" personId="{55BFA602-C7CF-4563-907E-C372A5CBC485}" id="{AA5BBD7B-6BAB-43EA-A1D8-B88CC85726DF}">
    <text>The non-federal amount is the amount not requested from sponsoring program office. If all project funds are being requested the amount entered should be $0.</text>
  </threadedComment>
  <threadedComment ref="A26" dT="2020-07-01T23:32:16.78" personId="{55BFA602-C7CF-4563-907E-C372A5CBC485}" id="{660A5BC0-4D44-41B6-AE16-558BAE849AF4}">
    <text>Fringe benefits should be based on actual known costs or an approved negotiated rate by a federal agency. If not based on apporved negotiated rate, list the composition of the fringe benefit package. Fringe benefits are for the personnel listed in the budget category (A) and only for the percentage of time devoted to the project. All requested information must be included in the budget detail worksheet and budget narrative.</text>
  </threadedComment>
  <threadedComment ref="D27" dT="2020-07-01T23:37:23.08" personId="{55BFA602-C7CF-4563-907E-C372A5CBC485}" id="{2D4A4BD8-66DC-4A9A-8318-577F939FB738}">
    <text>Enter the cost base for each employee listed in secion "A. Personnel" that will support the project. The salary value may be the Total cost value calculated for the specific employee. This is calculated by multiplying the salary by the time on the project.</text>
  </threadedComment>
  <threadedComment ref="G27" dT="2020-07-01T22:02:35.14" personId="{55BFA602-C7CF-4563-907E-C372A5CBC485}" id="{86A80AC6-26E0-4DF8-8431-16E48958FBE9}">
    <text>Total Cost is the calculated value of the data provided and should match the total amount to be paid to this employee over the lfe of the program. 
Total Cost= Salary * Time Worked * Percentage of Time</text>
  </threadedComment>
  <threadedComment ref="H27" dT="2020-07-01T22:28:55.48" personId="{55BFA602-C7CF-4563-907E-C372A5CBC485}" id="{43B65546-4148-49A1-A284-995EF9ADE76B}">
    <text>The amount requested from the sponsoring program office.</text>
  </threadedComment>
  <threadedComment ref="I27" dT="2020-07-01T22:58:37.74" personId="{55BFA602-C7CF-4563-907E-C372A5CBC485}" id="{196BA565-D693-4D82-B173-E70D4DD1BAA9}">
    <text>The non-federal amount is the amount not requested from sponsoring program office. If all project funds are being requested the amount entered should be $0.</text>
  </threadedComment>
  <threadedComment ref="A46" dT="2020-07-02T13:23:12.94" personId="{55BFA602-C7CF-4563-907E-C372A5CBC485}" id="{8B7EDDBB-AFD8-4C35-8069-4D37DF5D2358}">
    <text>Itemize travel expenses of staff (e.g. training, consultations, client meetings, etc.). Describe the purpose of each travel expenditure in reference to the project objectives. Show the basis of the computation (e.g. three people to 3 day training at $X airfare, $X lodging, $X subsistence). Identify the location of travel if known or if unknown, indicate location to be “determined”. Indicate whether the applicant’s formal written travel policy or the Federal Travel Regulations are followed.  All requested information should be entered into the worksheet and budget narrative.</text>
  </threadedComment>
  <threadedComment ref="C47" dT="2020-07-02T13:59:43.39" personId="{55BFA602-C7CF-4563-907E-C372A5CBC485}" id="{C0F30315-7CCD-44EB-A4F2-2C7C0E5B5B5C}">
    <text>Enter the cost of the travel item. For example the cost of single round trip airline ticket, the reimbursement of a mile of car travel, or the per night cost of a hotel stay.</text>
  </threadedComment>
  <threadedComment ref="D47" dT="2020-07-02T14:01:30.46" personId="{55BFA602-C7CF-4563-907E-C372A5CBC485}" id="{600CFBEA-B27D-4127-8B8B-059456CB7358}">
    <text>Enter the distance traveled or the duration of the stay. For example, the number of days that per diem will be claimed or the number of miles traveled by car.</text>
  </threadedComment>
  <threadedComment ref="E47" dT="2020-07-02T14:01:50.88" personId="{55BFA602-C7CF-4563-907E-C372A5CBC485}" id="{2DF7F9B4-8375-4C0B-9AC3-4164861E1AF4}">
    <text>Enter the number of staff that will be claiming travel expenses. For example, the number of employees staying in a hotel, or the number of employees being reimbursed for car travel.</text>
  </threadedComment>
  <threadedComment ref="F47" dT="2020-07-02T14:02:44.19" personId="{55BFA602-C7CF-4563-907E-C372A5CBC485}" id="{0800B33B-77B5-492F-B64F-51CEA15B5617}">
    <text>Enter the number of trips that will be taken over the budget period.</text>
  </threadedComment>
  <threadedComment ref="G47" dT="2020-07-01T22:02:35.14" personId="{55BFA602-C7CF-4563-907E-C372A5CBC485}" id="{71668460-1008-44EA-8AFC-F9CB4C436AA5}">
    <text>Total cost is the calculated value of the data provided and should match the total amount paid for travel reimbursement.</text>
  </threadedComment>
  <threadedComment ref="H47" dT="2020-07-01T22:28:55.48" personId="{55BFA602-C7CF-4563-907E-C372A5CBC485}" id="{F33F08E7-0F37-472B-89A6-2B3BB16BA22B}">
    <text>The amount requested from the sponsoring program office.</text>
  </threadedComment>
  <threadedComment ref="I47" dT="2020-07-01T22:58:37.74" personId="{55BFA602-C7CF-4563-907E-C372A5CBC485}" id="{C6377BD1-0688-4165-B370-89D2E1E529DD}">
    <text>The non-federal amount is the amount not requested from sponsoring program office. If all project funds are being requested the amount entered should be $0.</text>
  </threadedComment>
  <threadedComment ref="A76" dT="2020-07-02T14:06:46.47" personId="{55BFA602-C7CF-4563-907E-C372A5CBC485}" id="{80111954-9774-4C95-AD9A-D34117A9955F}">
    <text>List non-expendable items that will be purchased (Note: Organization’s own capitalization policy for classification of equipment should be used). Expendable items should be included in the “Supplies” category. Applicants should analyze the cost benefits of purchasing versus leasing equipment, especially high cost items and those
subject to rapid technological advances. Rented or leased equipment costs should be listed in the “Contractual” category. Explain how the equipment is necessary for the success of the project, and describe the procurement method to be used.</text>
  </threadedComment>
  <threadedComment ref="E77" dT="2020-07-02T14:11:29.70" personId="{55BFA602-C7CF-4563-907E-C372A5CBC485}" id="{83BD2BFB-C0CA-4482-8734-2BB2D431ADD4}">
    <text>Enter the total # of itmes to be purchased.</text>
  </threadedComment>
  <threadedComment ref="F77" dT="2020-07-02T14:11:54.30" personId="{55BFA602-C7CF-4563-907E-C372A5CBC485}" id="{209E8EDC-E0F9-480C-9B52-C5C234BE25D2}">
    <text>Enter the cost of each equipment item.</text>
  </threadedComment>
  <threadedComment ref="G77" dT="2020-07-02T14:14:53.04" personId="{55BFA602-C7CF-4563-907E-C372A5CBC485}" id="{D861EB91-AE82-4288-8B62-59A415B7B6F3}">
    <text>Total cost is the calculated value of the data provided and should match the total amount paid for travel reimbursement.
Total Cost= Unit Cost x # Items purchased</text>
  </threadedComment>
  <threadedComment ref="H77" dT="2020-07-01T22:28:55.48" personId="{55BFA602-C7CF-4563-907E-C372A5CBC485}" id="{0D2C5357-A6D1-4555-9126-B0E8B9839177}">
    <text>The amount requested from the sponsoring program office.</text>
  </threadedComment>
  <threadedComment ref="I77" dT="2020-07-01T22:58:37.74" personId="{55BFA602-C7CF-4563-907E-C372A5CBC485}" id="{E158EBCE-F56E-4F08-B7D2-0A2713470CBB}">
    <text>The non-federal amount is the amount not requested from sponsoring program office. If all project funds are being requested the amount entered should be $0.</text>
  </threadedComment>
  <threadedComment ref="A91" dT="2020-07-02T14:31:40.49" personId="{55BFA602-C7CF-4563-907E-C372A5CBC485}" id="{D3948D55-3C38-4AA0-80BE-A4369B2195C5}">
    <text>List items by type (office supplies, postage, training materials, copying paper, and expendible equipment items costing less than $5,000, such as books, hand held tape recorders) and show the basis for computation. Generally, supplies include any materials that are expendable or consumed during the course of the project.</text>
  </threadedComment>
  <threadedComment ref="E92" dT="2020-07-02T14:33:39.84" personId="{55BFA602-C7CF-4563-907E-C372A5CBC485}" id="{4B8B74E8-313C-4B2D-ADDB-0FFF8429571D}">
    <text>Enter the total # of itmes to be purchased</text>
  </threadedComment>
  <threadedComment ref="F92" dT="2020-07-02T14:37:11.28" personId="{55BFA602-C7CF-4563-907E-C372A5CBC485}" id="{9A244094-CE55-4438-866C-5CDF6AA43355}">
    <text>Enter the cost of each equipment item, for example $30 for printer ink and $110.</text>
  </threadedComment>
  <threadedComment ref="G92" dT="2020-07-02T14:37:37.37" personId="{55BFA602-C7CF-4563-907E-C372A5CBC485}" id="{0412156F-EC39-4BE2-8565-39CB9A5CF26C}">
    <text>Total cost is the calculated value of the data provided and should match the total amount paid for travel reimbursement.
Total Cost= Unit Cost x # Items purchased</text>
  </threadedComment>
  <threadedComment ref="H92" dT="2020-07-01T22:28:55.48" personId="{55BFA602-C7CF-4563-907E-C372A5CBC485}" id="{63FE8274-FFEC-49EB-9BEB-40500D307644}">
    <text>The amount requested from the sponsoring program office.</text>
  </threadedComment>
  <threadedComment ref="I92" dT="2020-07-01T22:58:37.74" personId="{55BFA602-C7CF-4563-907E-C372A5CBC485}" id="{1A2F3C27-4365-4004-837F-A1281BA68F0B}">
    <text>The non-federal amount is the amount not requested from sponsoring program office. If all project funds are being requested the amount entered should be $0.</text>
  </threadedComment>
  <threadedComment ref="A115" dT="2020-07-02T16:59:10.04" personId="{55BFA602-C7CF-4563-907E-C372A5CBC485}" id="{83C84229-9891-4025-8D84-C6B3371F4547}">
    <text>Provide a description of the product or service to be procured by contract and an estimate of the cost. Applicants are encouraged to promote free and open competition in awarding contracts. A sole source contract may not be awarded to a commercial organization that is ineligible to receive a direct award.</text>
  </threadedComment>
  <threadedComment ref="H116" dT="2020-07-01T22:28:55.48" personId="{55BFA602-C7CF-4563-907E-C372A5CBC485}" id="{A3B0386F-AE65-4E76-8668-071A7B59DCB2}">
    <text>The amount requested from the sponsoring program office.</text>
  </threadedComment>
  <threadedComment ref="I116" dT="2020-07-01T22:58:37.74" personId="{55BFA602-C7CF-4563-907E-C372A5CBC485}" id="{C5485570-2658-4B05-AE9A-533B37C08464}">
    <text>The non-federal amount is the amount not requested from sponsoring program office. If all project funds are being requested the amount entered should be $0.</text>
  </threadedComment>
  <threadedComment ref="A134" dT="2020-07-02T18:10:17.44" personId="{55BFA602-C7CF-4563-907E-C372A5CBC485}" id="{F164AD50-EB33-44F0-8C1D-22EE80CC4352}">
    <text>Other Costs – List items (e.g., rent, reproduction, telephone, janitorial or security services). The basis field is a text field to describe the quantity such as square footage, months, etc. by major type and the basis of the computation. For example, provide the square footage and the cost per square foot for rent or provide a monthly rental cost and how many months.</text>
  </threadedComment>
  <threadedComment ref="C135" dT="2020-07-02T18:39:40.21" personId="{55BFA602-C7CF-4563-907E-C372A5CBC485}" id="{B8083630-831C-496A-80AD-E4C808DEF712}">
    <text>Enter the Quantity</text>
  </threadedComment>
  <threadedComment ref="D135" dT="2020-07-02T18:47:24.97" personId="{55BFA602-C7CF-4563-907E-C372A5CBC485}" id="{53FE864F-E9E9-4542-B1CF-8D7FE7CE79BA}">
    <text>Enter the basis of the cost (i.e., sq.ft., hourly, etc.)</text>
  </threadedComment>
  <threadedComment ref="E135" dT="2020-07-02T18:41:09.01" personId="{55BFA602-C7CF-4563-907E-C372A5CBC485}" id="{5F51DA59-B4E0-4773-93F8-410E37E1945A}">
    <text>Enter the cost of the item.</text>
  </threadedComment>
  <threadedComment ref="F135" dT="2020-07-02T18:41:37.00" personId="{55BFA602-C7CF-4563-907E-C372A5CBC485}" id="{0314D708-447B-4E1A-B135-5A8F40C1D6BD}">
    <text>Enter the length of time if appropriate.</text>
  </threadedComment>
  <threadedComment ref="G135" dT="2020-07-02T18:55:23.65" personId="{55BFA602-C7CF-4563-907E-C372A5CBC485}" id="{70BAACBF-E114-45EA-8B7E-F74F66BDAB55}">
    <text>Total cost is the calculated value of the data provided and should match the total amount paid for Other Direct Costs.
Total Cost= Quantity x Cost x Length of Time.</text>
  </threadedComment>
  <threadedComment ref="H135" dT="2020-07-01T22:28:55.48" personId="{55BFA602-C7CF-4563-907E-C372A5CBC485}" id="{A61C0540-95A6-489F-B910-F00EC854FAE6}">
    <text>The amount requested from the sponsoring program office.</text>
  </threadedComment>
  <threadedComment ref="I135" dT="2020-07-01T22:58:37.74" personId="{55BFA602-C7CF-4563-907E-C372A5CBC485}" id="{27F95FDF-0697-49C7-85D1-90AB003A9BDD}">
    <text>The non-federal amount is the amount not requested from sponsoring program office. If all project funds are being requested the amount entered should be $0.</text>
  </threadedComment>
  <threadedComment ref="E156" dT="2020-07-02T19:16:42.00" personId="{55BFA602-C7CF-4563-907E-C372A5CBC485}" id="{4C2802B0-B9FB-45DE-94EE-2C841E8C5A5D}">
    <text>The amount requested from the sponsoring program office.</text>
  </threadedComment>
  <threadedComment ref="F156" dT="2020-09-21T13:54:35.30" personId="{55BFA602-C7CF-4563-907E-C372A5CBC485}" id="{94B28279-F4A1-4244-926A-9636691B0DE9}">
    <text>The approved cost rate for this indirect cost.</text>
  </threadedComment>
  <threadedComment ref="H156" dT="2020-07-01T22:28:55.48" personId="{55BFA602-C7CF-4563-907E-C372A5CBC485}" id="{914BCF0C-848E-41FA-843B-4DDD55F818C5}">
    <text>The amount requested from the sponsoring program office.</text>
  </threadedComment>
  <threadedComment ref="I156" dT="2020-07-01T22:58:37.74" personId="{55BFA602-C7CF-4563-907E-C372A5CBC485}" id="{BDB2205D-6390-4331-9545-D8DCA90597A7}">
    <text>The non-federal amount is the amount not requested from sponsoring program office. If all project funds are being requested the amount entered should be $0.</text>
  </threadedComment>
</ThreadedComment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6EA65-4813-42AF-99C4-06A864F8CF76}">
  <dimension ref="A1:C6"/>
  <sheetViews>
    <sheetView workbookViewId="0">
      <selection activeCell="C1" sqref="C1:C6"/>
    </sheetView>
  </sheetViews>
  <sheetFormatPr defaultRowHeight="14.5" x14ac:dyDescent="0.35"/>
  <cols>
    <col min="2" max="2" width="56.54296875" customWidth="1"/>
    <col min="3" max="3" width="18.54296875" customWidth="1"/>
  </cols>
  <sheetData>
    <row r="1" spans="1:3" x14ac:dyDescent="0.35">
      <c r="A1" t="s">
        <v>24</v>
      </c>
      <c r="C1" t="s">
        <v>43</v>
      </c>
    </row>
    <row r="2" spans="1:3" x14ac:dyDescent="0.35">
      <c r="A2" t="s">
        <v>125</v>
      </c>
      <c r="C2" t="s">
        <v>126</v>
      </c>
    </row>
    <row r="3" spans="1:3" x14ac:dyDescent="0.35">
      <c r="A3" t="s">
        <v>127</v>
      </c>
      <c r="C3" t="s">
        <v>39</v>
      </c>
    </row>
    <row r="4" spans="1:3" x14ac:dyDescent="0.35">
      <c r="A4" t="s">
        <v>22</v>
      </c>
      <c r="C4" t="s">
        <v>42</v>
      </c>
    </row>
    <row r="5" spans="1:3" x14ac:dyDescent="0.35">
      <c r="C5" t="s">
        <v>128</v>
      </c>
    </row>
    <row r="6" spans="1:3" x14ac:dyDescent="0.35">
      <c r="C6" t="s">
        <v>129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54D13-909A-4DB3-9440-4A9AE8AC02D4}">
  <dimension ref="A1:AZ2"/>
  <sheetViews>
    <sheetView topLeftCell="AK1" workbookViewId="0">
      <selection activeCell="AY2" sqref="AY2"/>
    </sheetView>
  </sheetViews>
  <sheetFormatPr defaultRowHeight="14.5" x14ac:dyDescent="0.35"/>
  <cols>
    <col min="1" max="1" width="12.1796875" bestFit="1" customWidth="1"/>
    <col min="2" max="2" width="13.08984375" customWidth="1"/>
    <col min="3" max="4" width="8.81640625" bestFit="1" customWidth="1"/>
    <col min="5" max="5" width="12.1796875" customWidth="1"/>
    <col min="6" max="6" width="11.1796875" bestFit="1" customWidth="1"/>
    <col min="7" max="7" width="12.54296875" customWidth="1"/>
    <col min="8" max="9" width="8.81640625" bestFit="1" customWidth="1"/>
    <col min="10" max="10" width="13.54296875" customWidth="1"/>
    <col min="11" max="11" width="10.1796875" bestFit="1" customWidth="1"/>
    <col min="12" max="14" width="8.81640625" bestFit="1" customWidth="1"/>
    <col min="15" max="15" width="10.81640625" customWidth="1"/>
    <col min="16" max="16" width="11" customWidth="1"/>
    <col min="17" max="23" width="8.81640625" bestFit="1" customWidth="1"/>
    <col min="24" max="24" width="11" customWidth="1"/>
    <col min="25" max="25" width="11.81640625" customWidth="1"/>
    <col min="26" max="28" width="8.81640625" bestFit="1" customWidth="1"/>
    <col min="29" max="30" width="9.1796875" bestFit="1" customWidth="1"/>
    <col min="33" max="33" width="10.26953125" customWidth="1"/>
    <col min="34" max="34" width="11.1796875" customWidth="1"/>
    <col min="35" max="35" width="11.81640625" customWidth="1"/>
    <col min="36" max="36" width="11" bestFit="1" customWidth="1"/>
    <col min="40" max="40" width="11.54296875" customWidth="1"/>
    <col min="42" max="42" width="11.7265625" customWidth="1"/>
    <col min="44" max="44" width="12.26953125" customWidth="1"/>
    <col min="45" max="45" width="13" customWidth="1"/>
    <col min="46" max="46" width="13.1796875" customWidth="1"/>
    <col min="47" max="47" width="14.90625" customWidth="1"/>
    <col min="48" max="48" width="12.54296875" customWidth="1"/>
    <col min="49" max="49" width="10.7265625" customWidth="1"/>
    <col min="50" max="50" width="11.54296875" customWidth="1"/>
    <col min="51" max="51" width="12.7265625" customWidth="1"/>
  </cols>
  <sheetData>
    <row r="1" spans="1:52" s="145" customFormat="1" ht="58" x14ac:dyDescent="0.35">
      <c r="A1" s="142" t="s">
        <v>138</v>
      </c>
      <c r="B1" s="142" t="s">
        <v>139</v>
      </c>
      <c r="C1" s="142" t="s">
        <v>140</v>
      </c>
      <c r="D1" s="142" t="s">
        <v>141</v>
      </c>
      <c r="E1" s="142" t="s">
        <v>142</v>
      </c>
      <c r="F1" s="142" t="s">
        <v>143</v>
      </c>
      <c r="G1" s="142" t="s">
        <v>144</v>
      </c>
      <c r="H1" s="142" t="s">
        <v>145</v>
      </c>
      <c r="I1" s="142" t="s">
        <v>146</v>
      </c>
      <c r="J1" s="142" t="s">
        <v>147</v>
      </c>
      <c r="K1" s="142" t="s">
        <v>148</v>
      </c>
      <c r="L1" s="142" t="s">
        <v>149</v>
      </c>
      <c r="M1" s="142" t="s">
        <v>150</v>
      </c>
      <c r="N1" s="142" t="s">
        <v>151</v>
      </c>
      <c r="O1" s="143" t="s">
        <v>152</v>
      </c>
      <c r="P1" s="142" t="s">
        <v>153</v>
      </c>
      <c r="Q1" s="142" t="s">
        <v>154</v>
      </c>
      <c r="R1" s="142" t="s">
        <v>155</v>
      </c>
      <c r="S1" s="142" t="s">
        <v>156</v>
      </c>
      <c r="T1" s="143" t="s">
        <v>157</v>
      </c>
      <c r="U1" s="142" t="s">
        <v>158</v>
      </c>
      <c r="V1" s="142" t="s">
        <v>159</v>
      </c>
      <c r="W1" s="142" t="s">
        <v>160</v>
      </c>
      <c r="X1" s="142" t="s">
        <v>161</v>
      </c>
      <c r="Y1" s="143" t="s">
        <v>162</v>
      </c>
      <c r="Z1" s="142" t="s">
        <v>163</v>
      </c>
      <c r="AA1" s="142" t="s">
        <v>164</v>
      </c>
      <c r="AB1" s="142" t="s">
        <v>165</v>
      </c>
      <c r="AC1" s="142" t="s">
        <v>166</v>
      </c>
      <c r="AD1" s="143" t="s">
        <v>167</v>
      </c>
      <c r="AE1" s="142" t="s">
        <v>168</v>
      </c>
      <c r="AF1" s="142" t="s">
        <v>169</v>
      </c>
      <c r="AG1" s="142" t="s">
        <v>170</v>
      </c>
      <c r="AH1" s="142" t="s">
        <v>171</v>
      </c>
      <c r="AI1" s="143" t="s">
        <v>172</v>
      </c>
      <c r="AJ1" s="142" t="s">
        <v>173</v>
      </c>
      <c r="AK1" s="142" t="s">
        <v>174</v>
      </c>
      <c r="AL1" s="142" t="s">
        <v>175</v>
      </c>
      <c r="AM1" s="142" t="s">
        <v>176</v>
      </c>
      <c r="AN1" s="143" t="s">
        <v>21</v>
      </c>
      <c r="AO1" s="144" t="s">
        <v>177</v>
      </c>
      <c r="AP1" s="142" t="s">
        <v>178</v>
      </c>
      <c r="AQ1" s="142" t="s">
        <v>179</v>
      </c>
      <c r="AR1" s="142" t="s">
        <v>180</v>
      </c>
      <c r="AS1" s="142" t="s">
        <v>181</v>
      </c>
      <c r="AT1" s="143" t="s">
        <v>182</v>
      </c>
      <c r="AU1" s="142" t="s">
        <v>183</v>
      </c>
      <c r="AV1" s="142" t="s">
        <v>184</v>
      </c>
      <c r="AW1" s="142" t="s">
        <v>185</v>
      </c>
      <c r="AX1" s="142" t="s">
        <v>186</v>
      </c>
      <c r="AY1" s="143" t="s">
        <v>187</v>
      </c>
    </row>
    <row r="2" spans="1:52" s="149" customFormat="1" ht="13" x14ac:dyDescent="0.3">
      <c r="A2" s="146">
        <f>'Detailed Expenditures Summary'!B15</f>
        <v>0</v>
      </c>
      <c r="B2" s="146">
        <f>'Detailed Expenditures Summary'!C15</f>
        <v>0</v>
      </c>
      <c r="C2" s="146">
        <f>'Detailed Expenditures Summary'!D15</f>
        <v>0</v>
      </c>
      <c r="D2" s="146">
        <f>'Detailed Expenditures Summary'!E15</f>
        <v>0</v>
      </c>
      <c r="E2" s="146">
        <f>SUM(A2:D2)</f>
        <v>0</v>
      </c>
      <c r="F2" s="146">
        <f>'Detailed Expenditures Summary'!B16</f>
        <v>0</v>
      </c>
      <c r="G2" s="146">
        <f>'Detailed Expenditures Summary'!C16</f>
        <v>0</v>
      </c>
      <c r="H2" s="146">
        <f>'Detailed Expenditures Summary'!D16</f>
        <v>0</v>
      </c>
      <c r="I2" s="146">
        <f>'Detailed Expenditures Summary'!E16</f>
        <v>0</v>
      </c>
      <c r="J2" s="146">
        <f>SUM(F2:I2)</f>
        <v>0</v>
      </c>
      <c r="K2" s="146">
        <f>'Detailed Expenditures Summary'!B17</f>
        <v>0</v>
      </c>
      <c r="L2" s="146">
        <f>'Detailed Expenditures Summary'!C17</f>
        <v>0</v>
      </c>
      <c r="M2" s="146">
        <f>'Detailed Expenditures Summary'!D17</f>
        <v>0</v>
      </c>
      <c r="N2" s="146">
        <f>'Detailed Expenditures Summary'!E17</f>
        <v>0</v>
      </c>
      <c r="O2" s="146">
        <f>SUM(K2:N2)</f>
        <v>0</v>
      </c>
      <c r="P2" s="146">
        <f>'Detailed Expenditures Summary'!B18</f>
        <v>0</v>
      </c>
      <c r="Q2" s="146">
        <f>'Detailed Expenditures Summary'!C18</f>
        <v>0</v>
      </c>
      <c r="R2" s="146">
        <f>'Detailed Expenditures Summary'!D18</f>
        <v>0</v>
      </c>
      <c r="S2" s="146">
        <f>'Detailed Expenditures Summary'!E18</f>
        <v>0</v>
      </c>
      <c r="T2" s="146">
        <f>SUM(P2:S2)</f>
        <v>0</v>
      </c>
      <c r="U2" s="146">
        <f>'Detailed Expenditures Summary'!B19</f>
        <v>0</v>
      </c>
      <c r="V2" s="146">
        <f>'Detailed Expenditures Summary'!C19</f>
        <v>0</v>
      </c>
      <c r="W2" s="146">
        <f>'Detailed Expenditures Summary'!D19</f>
        <v>0</v>
      </c>
      <c r="X2" s="146">
        <f>'Detailed Expenditures Summary'!E19</f>
        <v>0</v>
      </c>
      <c r="Y2" s="146">
        <f>SUM(U2:X2)</f>
        <v>0</v>
      </c>
      <c r="Z2" s="146">
        <f>'Detailed Expenditures Summary'!B20</f>
        <v>0</v>
      </c>
      <c r="AA2" s="146">
        <f>'Detailed Expenditures Summary'!C20</f>
        <v>0</v>
      </c>
      <c r="AB2" s="146">
        <f>'Detailed Expenditures Summary'!D20</f>
        <v>0</v>
      </c>
      <c r="AC2" s="146">
        <f>'Detailed Expenditures Summary'!E20</f>
        <v>0</v>
      </c>
      <c r="AD2" s="147">
        <f>SUM(Z2:AC2)</f>
        <v>0</v>
      </c>
      <c r="AE2" s="146">
        <f>'Detailed Expenditures Summary'!B21</f>
        <v>0</v>
      </c>
      <c r="AF2" s="146">
        <f>'Detailed Expenditures Summary'!C21</f>
        <v>0</v>
      </c>
      <c r="AG2" s="146">
        <f>'Detailed Expenditures Summary'!D21</f>
        <v>0</v>
      </c>
      <c r="AH2" s="146">
        <f>'Detailed Expenditures Summary'!E21</f>
        <v>0</v>
      </c>
      <c r="AI2" s="146">
        <f>SUM(AE2:AH2)</f>
        <v>0</v>
      </c>
      <c r="AJ2" s="146">
        <f>'Detailed Expenditures Summary'!B22</f>
        <v>0</v>
      </c>
      <c r="AK2" s="146">
        <f>'Detailed Expenditures Summary'!C22</f>
        <v>0</v>
      </c>
      <c r="AL2" s="146">
        <f>'Detailed Expenditures Summary'!D22</f>
        <v>0</v>
      </c>
      <c r="AM2" s="146">
        <f>'Detailed Expenditures Summary'!E22</f>
        <v>0</v>
      </c>
      <c r="AN2" s="146">
        <f>SUM(AJ2:AM2)</f>
        <v>0</v>
      </c>
      <c r="AO2" s="148">
        <f>'Detailed Expenditures Summary'!F25</f>
        <v>0</v>
      </c>
      <c r="AP2" s="146">
        <f>'Detailed Expenditures Summary'!B24</f>
        <v>0</v>
      </c>
      <c r="AQ2" s="146">
        <f>'Detailed Expenditures Summary'!C24</f>
        <v>0</v>
      </c>
      <c r="AR2" s="146">
        <f>'Detailed Expenditures Summary'!D24</f>
        <v>0</v>
      </c>
      <c r="AS2" s="146">
        <f>'Detailed Expenditures Summary'!E24</f>
        <v>0</v>
      </c>
      <c r="AT2" s="146">
        <f>SUM(AP2:AS2)</f>
        <v>0</v>
      </c>
      <c r="AU2" s="146">
        <f>'Detailed Expenditures Summary'!B26</f>
        <v>0</v>
      </c>
      <c r="AV2" s="146">
        <f>'Detailed Expenditures Summary'!C26</f>
        <v>0</v>
      </c>
      <c r="AW2" s="146">
        <f>'Detailed Expenditures Summary'!D26</f>
        <v>0</v>
      </c>
      <c r="AX2" s="146">
        <f>'Detailed Expenditures Summary'!E26</f>
        <v>0</v>
      </c>
      <c r="AY2" s="146">
        <f>SUM(AU2:AX2)</f>
        <v>0</v>
      </c>
      <c r="AZ2" s="147">
        <f>SUM(AU2:AX2)</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zoomScaleNormal="100" zoomScaleSheetLayoutView="120" workbookViewId="0">
      <selection activeCell="N4" sqref="N4"/>
    </sheetView>
  </sheetViews>
  <sheetFormatPr defaultRowHeight="14.5" x14ac:dyDescent="0.35"/>
  <cols>
    <col min="1" max="1" width="14.1796875" customWidth="1"/>
  </cols>
  <sheetData>
    <row r="1" spans="1:11" ht="31" x14ac:dyDescent="0.35">
      <c r="A1" s="185" t="s">
        <v>90</v>
      </c>
      <c r="B1" s="186"/>
      <c r="C1" s="186"/>
      <c r="D1" s="186"/>
      <c r="E1" s="186"/>
      <c r="F1" s="186"/>
      <c r="G1" s="186"/>
      <c r="H1" s="186"/>
      <c r="I1" s="186"/>
      <c r="J1" s="186"/>
      <c r="K1" s="186"/>
    </row>
    <row r="2" spans="1:11" ht="21" x14ac:dyDescent="0.35">
      <c r="A2" s="187" t="s">
        <v>91</v>
      </c>
      <c r="B2" s="187"/>
      <c r="C2" s="187"/>
      <c r="D2" s="187"/>
      <c r="E2" s="187"/>
      <c r="F2" s="187"/>
      <c r="G2" s="187"/>
      <c r="H2" s="187"/>
      <c r="I2" s="187"/>
      <c r="J2" s="187"/>
      <c r="K2" s="187"/>
    </row>
    <row r="3" spans="1:11" x14ac:dyDescent="0.35">
      <c r="A3" s="188" t="s">
        <v>92</v>
      </c>
      <c r="B3" s="188"/>
      <c r="C3" s="188"/>
      <c r="D3" s="188"/>
      <c r="E3" s="188"/>
      <c r="F3" s="189"/>
      <c r="G3" s="189"/>
      <c r="H3" s="189"/>
      <c r="I3" s="189"/>
      <c r="J3" s="189"/>
      <c r="K3" s="189"/>
    </row>
    <row r="4" spans="1:11" ht="39.75" customHeight="1" x14ac:dyDescent="0.35">
      <c r="A4" s="152" t="s">
        <v>93</v>
      </c>
      <c r="B4" s="152"/>
      <c r="C4" s="152"/>
      <c r="D4" s="152"/>
      <c r="E4" s="152"/>
      <c r="F4" s="152"/>
      <c r="G4" s="152"/>
      <c r="H4" s="152"/>
      <c r="I4" s="152"/>
      <c r="J4" s="152"/>
      <c r="K4" s="152"/>
    </row>
    <row r="5" spans="1:11" x14ac:dyDescent="0.35">
      <c r="A5" s="155" t="s">
        <v>94</v>
      </c>
      <c r="B5" s="155"/>
      <c r="C5" s="155"/>
      <c r="D5" s="155"/>
      <c r="E5" s="155"/>
      <c r="F5" s="155"/>
      <c r="G5" s="155"/>
      <c r="H5" s="155"/>
      <c r="I5" s="155"/>
      <c r="J5" s="155"/>
      <c r="K5" s="155"/>
    </row>
    <row r="6" spans="1:11" x14ac:dyDescent="0.35">
      <c r="A6" s="179" t="s">
        <v>95</v>
      </c>
      <c r="B6" s="180"/>
      <c r="C6" s="180"/>
      <c r="D6" s="180"/>
      <c r="E6" s="180"/>
      <c r="F6" s="180"/>
      <c r="G6" s="180"/>
      <c r="H6" s="180"/>
      <c r="I6" s="180"/>
      <c r="J6" s="180"/>
      <c r="K6" s="181"/>
    </row>
    <row r="7" spans="1:11" ht="121.5" customHeight="1" x14ac:dyDescent="0.35">
      <c r="A7" s="182"/>
      <c r="B7" s="183"/>
      <c r="C7" s="183"/>
      <c r="D7" s="183"/>
      <c r="E7" s="183"/>
      <c r="F7" s="183"/>
      <c r="G7" s="183"/>
      <c r="H7" s="183"/>
      <c r="I7" s="183"/>
      <c r="J7" s="183"/>
      <c r="K7" s="184"/>
    </row>
    <row r="8" spans="1:11" ht="14.5" customHeight="1" x14ac:dyDescent="0.35">
      <c r="A8" s="155" t="s">
        <v>96</v>
      </c>
      <c r="B8" s="155"/>
      <c r="C8" s="155"/>
      <c r="D8" s="155"/>
      <c r="E8" s="155"/>
      <c r="F8" s="155"/>
      <c r="G8" s="155"/>
      <c r="H8" s="155"/>
      <c r="I8" s="155"/>
      <c r="J8" s="155"/>
      <c r="K8" s="155"/>
    </row>
    <row r="9" spans="1:11" x14ac:dyDescent="0.35">
      <c r="A9" s="69" t="s">
        <v>97</v>
      </c>
      <c r="B9" s="70" t="s">
        <v>98</v>
      </c>
      <c r="C9" s="156"/>
      <c r="D9" s="157"/>
      <c r="E9" s="158"/>
      <c r="F9" s="71" t="s">
        <v>99</v>
      </c>
      <c r="G9" s="159"/>
      <c r="H9" s="160"/>
      <c r="I9" s="161"/>
      <c r="J9" s="72" t="s">
        <v>100</v>
      </c>
      <c r="K9" s="73"/>
    </row>
    <row r="10" spans="1:11" x14ac:dyDescent="0.35">
      <c r="A10" s="69" t="s">
        <v>101</v>
      </c>
      <c r="B10" s="162"/>
      <c r="C10" s="163"/>
      <c r="D10" s="164" t="s">
        <v>102</v>
      </c>
      <c r="E10" s="165"/>
      <c r="F10" s="166"/>
      <c r="G10" s="166"/>
      <c r="H10" s="167" t="s">
        <v>103</v>
      </c>
      <c r="I10" s="168"/>
      <c r="J10" s="166"/>
      <c r="K10" s="166"/>
    </row>
    <row r="11" spans="1:11" x14ac:dyDescent="0.35">
      <c r="A11" s="155" t="s">
        <v>104</v>
      </c>
      <c r="B11" s="155"/>
      <c r="C11" s="169"/>
      <c r="D11" s="169"/>
      <c r="E11" s="169"/>
      <c r="F11" s="169"/>
      <c r="G11" s="169"/>
      <c r="H11" s="155"/>
      <c r="I11" s="155"/>
      <c r="J11" s="169"/>
      <c r="K11" s="169"/>
    </row>
    <row r="12" spans="1:11" x14ac:dyDescent="0.35">
      <c r="A12" s="170" t="s">
        <v>105</v>
      </c>
      <c r="B12" s="171"/>
      <c r="C12" s="171"/>
      <c r="D12" s="171"/>
      <c r="E12" s="171"/>
      <c r="F12" s="171"/>
      <c r="G12" s="171"/>
      <c r="H12" s="171"/>
      <c r="I12" s="171"/>
      <c r="J12" s="171"/>
      <c r="K12" s="172"/>
    </row>
    <row r="13" spans="1:11" x14ac:dyDescent="0.35">
      <c r="A13" s="173" t="s">
        <v>106</v>
      </c>
      <c r="B13" s="174"/>
      <c r="C13" s="174"/>
      <c r="D13" s="174"/>
      <c r="E13" s="174"/>
      <c r="F13" s="174"/>
      <c r="G13" s="174"/>
      <c r="H13" s="174"/>
      <c r="I13" s="174"/>
      <c r="J13" s="174"/>
      <c r="K13" s="175"/>
    </row>
    <row r="14" spans="1:11" x14ac:dyDescent="0.35">
      <c r="A14" s="173" t="s">
        <v>107</v>
      </c>
      <c r="B14" s="174"/>
      <c r="C14" s="174"/>
      <c r="D14" s="174"/>
      <c r="E14" s="174"/>
      <c r="F14" s="174"/>
      <c r="G14" s="174"/>
      <c r="H14" s="174"/>
      <c r="I14" s="174"/>
      <c r="J14" s="174"/>
      <c r="K14" s="175"/>
    </row>
    <row r="15" spans="1:11" x14ac:dyDescent="0.35">
      <c r="A15" s="176" t="s">
        <v>108</v>
      </c>
      <c r="B15" s="177"/>
      <c r="C15" s="177"/>
      <c r="D15" s="177"/>
      <c r="E15" s="177"/>
      <c r="F15" s="177"/>
      <c r="G15" s="177"/>
      <c r="H15" s="177"/>
      <c r="I15" s="177"/>
      <c r="J15" s="177"/>
      <c r="K15" s="178"/>
    </row>
    <row r="16" spans="1:11" x14ac:dyDescent="0.35">
      <c r="A16" s="154" t="s">
        <v>74</v>
      </c>
      <c r="B16" s="154"/>
      <c r="C16" s="154"/>
      <c r="D16" s="154"/>
      <c r="E16" s="154"/>
      <c r="F16" s="154"/>
      <c r="G16" s="154"/>
      <c r="H16" s="154"/>
      <c r="I16" s="154"/>
      <c r="J16" s="154"/>
      <c r="K16" s="154"/>
    </row>
    <row r="17" spans="1:11" x14ac:dyDescent="0.35">
      <c r="A17" s="65" t="s">
        <v>75</v>
      </c>
      <c r="B17" s="152" t="s">
        <v>76</v>
      </c>
      <c r="C17" s="152"/>
      <c r="D17" s="152"/>
      <c r="E17" s="152"/>
      <c r="F17" s="152"/>
      <c r="G17" s="152"/>
      <c r="H17" s="152"/>
      <c r="I17" s="152"/>
      <c r="J17" s="152"/>
      <c r="K17" s="152"/>
    </row>
    <row r="18" spans="1:11" x14ac:dyDescent="0.35">
      <c r="A18" s="67" t="s">
        <v>77</v>
      </c>
      <c r="B18" s="151" t="s">
        <v>78</v>
      </c>
      <c r="C18" s="151"/>
      <c r="D18" s="151"/>
      <c r="E18" s="151"/>
      <c r="F18" s="151"/>
      <c r="G18" s="151"/>
      <c r="H18" s="151"/>
      <c r="I18" s="151"/>
      <c r="J18" s="151"/>
      <c r="K18" s="151"/>
    </row>
    <row r="19" spans="1:11" ht="90.75" customHeight="1" x14ac:dyDescent="0.35">
      <c r="A19" s="65" t="s">
        <v>79</v>
      </c>
      <c r="B19" s="152" t="s">
        <v>109</v>
      </c>
      <c r="C19" s="152"/>
      <c r="D19" s="152"/>
      <c r="E19" s="152"/>
      <c r="F19" s="152"/>
      <c r="G19" s="152"/>
      <c r="H19" s="152"/>
      <c r="I19" s="152"/>
      <c r="J19" s="152"/>
      <c r="K19" s="152"/>
    </row>
    <row r="20" spans="1:11" ht="81.75" customHeight="1" x14ac:dyDescent="0.35">
      <c r="A20" s="67" t="s">
        <v>81</v>
      </c>
      <c r="B20" s="151" t="s">
        <v>82</v>
      </c>
      <c r="C20" s="151"/>
      <c r="D20" s="151"/>
      <c r="E20" s="151"/>
      <c r="F20" s="151"/>
      <c r="G20" s="151"/>
      <c r="H20" s="151"/>
      <c r="I20" s="151"/>
      <c r="J20" s="151"/>
      <c r="K20" s="151"/>
    </row>
    <row r="21" spans="1:11" ht="52.5" customHeight="1" x14ac:dyDescent="0.35">
      <c r="A21" s="65" t="s">
        <v>83</v>
      </c>
      <c r="B21" s="152" t="s">
        <v>84</v>
      </c>
      <c r="C21" s="152"/>
      <c r="D21" s="152"/>
      <c r="E21" s="152"/>
      <c r="F21" s="152"/>
      <c r="G21" s="152"/>
      <c r="H21" s="152"/>
      <c r="I21" s="152"/>
      <c r="J21" s="152"/>
      <c r="K21" s="152"/>
    </row>
    <row r="22" spans="1:11" ht="88" customHeight="1" x14ac:dyDescent="0.35">
      <c r="A22" s="68" t="s">
        <v>85</v>
      </c>
      <c r="B22" s="153" t="s">
        <v>86</v>
      </c>
      <c r="C22" s="152"/>
      <c r="D22" s="152"/>
      <c r="E22" s="152"/>
      <c r="F22" s="152"/>
      <c r="G22" s="152"/>
      <c r="H22" s="152"/>
      <c r="I22" s="152"/>
      <c r="J22" s="152"/>
      <c r="K22" s="152"/>
    </row>
    <row r="23" spans="1:11" ht="50.15" customHeight="1" x14ac:dyDescent="0.35">
      <c r="A23" s="67" t="s">
        <v>87</v>
      </c>
      <c r="B23" s="151" t="s">
        <v>88</v>
      </c>
      <c r="C23" s="151"/>
      <c r="D23" s="151"/>
      <c r="E23" s="151"/>
      <c r="F23" s="151"/>
      <c r="G23" s="151"/>
      <c r="H23" s="151"/>
      <c r="I23" s="151"/>
      <c r="J23" s="151"/>
      <c r="K23" s="151"/>
    </row>
    <row r="24" spans="1:11" ht="95.5" customHeight="1" x14ac:dyDescent="0.35">
      <c r="A24" s="65" t="s">
        <v>73</v>
      </c>
      <c r="B24" s="152" t="s">
        <v>89</v>
      </c>
      <c r="C24" s="152"/>
      <c r="D24" s="152"/>
      <c r="E24" s="152"/>
      <c r="F24" s="152"/>
      <c r="G24" s="152"/>
      <c r="H24" s="152"/>
      <c r="I24" s="152"/>
      <c r="J24" s="152"/>
      <c r="K24" s="152"/>
    </row>
  </sheetData>
  <mergeCells count="28">
    <mergeCell ref="A6:K7"/>
    <mergeCell ref="A1:K1"/>
    <mergeCell ref="A2:K2"/>
    <mergeCell ref="A3:K3"/>
    <mergeCell ref="A4:K4"/>
    <mergeCell ref="A5:K5"/>
    <mergeCell ref="A16:K16"/>
    <mergeCell ref="A8:K8"/>
    <mergeCell ref="C9:E9"/>
    <mergeCell ref="G9:I9"/>
    <mergeCell ref="B10:C10"/>
    <mergeCell ref="D10:E10"/>
    <mergeCell ref="F10:G10"/>
    <mergeCell ref="H10:I10"/>
    <mergeCell ref="J10:K10"/>
    <mergeCell ref="A11:K11"/>
    <mergeCell ref="A12:K12"/>
    <mergeCell ref="A13:K13"/>
    <mergeCell ref="A14:K14"/>
    <mergeCell ref="A15:K15"/>
    <mergeCell ref="B23:K23"/>
    <mergeCell ref="B24:K24"/>
    <mergeCell ref="B17:K17"/>
    <mergeCell ref="B18:K18"/>
    <mergeCell ref="B19:K19"/>
    <mergeCell ref="B20:K20"/>
    <mergeCell ref="B21:K21"/>
    <mergeCell ref="B22:K22"/>
  </mergeCells>
  <hyperlinks>
    <hyperlink ref="A13:I13" location="PA4!A1" display="Corrections and correctional alternatives" xr:uid="{00000000-0004-0000-0000-000000000000}"/>
    <hyperlink ref="A14:I14" location="'Budget Summary'!A1" display="Budget Summary" xr:uid="{00000000-0004-0000-0000-000001000000}"/>
    <hyperlink ref="A13:K13" location="'Detailed Expenditure Worksheet'!A1" display="Budget Detail - Year 1" xr:uid="{00000000-0004-0000-0000-000002000000}"/>
    <hyperlink ref="A14:K14" location="'Detailed Expenditures Summary'!A1" display="Budget Summary" xr:uid="{00000000-0004-0000-0000-000003000000}"/>
    <hyperlink ref="A15:K15" location="Example!A1" display="Example - Budget Detail Sheet" xr:uid="{00000000-0004-0000-0000-000004000000}"/>
  </hyperlinks>
  <pageMargins left="0.7" right="0.7" top="0.75" bottom="0.75" header="0.3" footer="0.3"/>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
  <sheetViews>
    <sheetView topLeftCell="A14" zoomScaleNormal="100" zoomScaleSheetLayoutView="130" workbookViewId="0">
      <selection activeCell="L17" sqref="L17"/>
    </sheetView>
  </sheetViews>
  <sheetFormatPr defaultColWidth="8.7265625" defaultRowHeight="14.5" x14ac:dyDescent="0.35"/>
  <cols>
    <col min="1" max="1" width="38.54296875" style="74" customWidth="1"/>
    <col min="2" max="2" width="15" style="74" customWidth="1"/>
    <col min="3" max="3" width="13" style="74" customWidth="1"/>
    <col min="4" max="4" width="14.81640625" style="74" customWidth="1"/>
    <col min="5" max="5" width="14.453125" style="74" customWidth="1"/>
    <col min="6" max="6" width="18.1796875" style="74" customWidth="1"/>
    <col min="7" max="10" width="0" style="74" hidden="1" customWidth="1"/>
    <col min="11" max="16384" width="8.7265625" style="74"/>
  </cols>
  <sheetData>
    <row r="1" spans="1:6" x14ac:dyDescent="0.35">
      <c r="A1" s="199"/>
      <c r="B1" s="200"/>
      <c r="C1" s="200"/>
      <c r="D1" s="200"/>
      <c r="E1" s="200"/>
      <c r="F1" s="201"/>
    </row>
    <row r="2" spans="1:6" x14ac:dyDescent="0.35">
      <c r="A2" s="202"/>
      <c r="B2" s="203"/>
      <c r="C2" s="203"/>
      <c r="D2" s="203"/>
      <c r="E2" s="203"/>
      <c r="F2" s="204"/>
    </row>
    <row r="3" spans="1:6" x14ac:dyDescent="0.35">
      <c r="A3" s="202"/>
      <c r="B3" s="203"/>
      <c r="C3" s="203"/>
      <c r="D3" s="203"/>
      <c r="E3" s="203"/>
      <c r="F3" s="204"/>
    </row>
    <row r="4" spans="1:6" ht="15" thickBot="1" x14ac:dyDescent="0.4">
      <c r="A4" s="205"/>
      <c r="B4" s="206"/>
      <c r="C4" s="206"/>
      <c r="D4" s="206"/>
      <c r="E4" s="206"/>
      <c r="F4" s="207"/>
    </row>
    <row r="5" spans="1:6" ht="21" x14ac:dyDescent="0.5">
      <c r="A5" s="208" t="s">
        <v>110</v>
      </c>
      <c r="B5" s="209"/>
      <c r="C5" s="209"/>
      <c r="D5" s="209"/>
      <c r="E5" s="209"/>
      <c r="F5" s="210"/>
    </row>
    <row r="6" spans="1:6" ht="21" x14ac:dyDescent="0.5">
      <c r="A6" s="211" t="s">
        <v>111</v>
      </c>
      <c r="B6" s="212"/>
      <c r="C6" s="212"/>
      <c r="D6" s="212"/>
      <c r="E6" s="212"/>
      <c r="F6" s="213"/>
    </row>
    <row r="7" spans="1:6" x14ac:dyDescent="0.35">
      <c r="A7" s="75"/>
      <c r="B7" s="76"/>
      <c r="C7" s="76"/>
      <c r="D7" s="76"/>
      <c r="E7" s="76"/>
      <c r="F7" s="77"/>
    </row>
    <row r="8" spans="1:6" x14ac:dyDescent="0.35">
      <c r="A8" s="78" t="s">
        <v>112</v>
      </c>
      <c r="B8" s="216" t="s">
        <v>137</v>
      </c>
      <c r="C8" s="217"/>
      <c r="D8" s="217"/>
      <c r="E8" s="218"/>
      <c r="F8" s="79"/>
    </row>
    <row r="9" spans="1:6" x14ac:dyDescent="0.35">
      <c r="A9" s="78" t="s">
        <v>113</v>
      </c>
      <c r="B9" s="141">
        <v>44104</v>
      </c>
      <c r="C9" s="80" t="s">
        <v>114</v>
      </c>
      <c r="D9" s="214">
        <v>44468</v>
      </c>
      <c r="E9" s="215"/>
      <c r="F9" s="79"/>
    </row>
    <row r="10" spans="1:6" ht="15" thickBot="1" x14ac:dyDescent="0.4">
      <c r="A10" s="81"/>
      <c r="B10" s="82"/>
      <c r="C10" s="80"/>
      <c r="D10" s="82"/>
      <c r="E10" s="83"/>
      <c r="F10" s="79"/>
    </row>
    <row r="11" spans="1:6" ht="19" thickBot="1" x14ac:dyDescent="0.5">
      <c r="A11" s="190" t="s">
        <v>115</v>
      </c>
      <c r="B11" s="191"/>
      <c r="C11" s="191"/>
      <c r="D11" s="191"/>
      <c r="E11" s="191"/>
      <c r="F11" s="192"/>
    </row>
    <row r="12" spans="1:6" ht="19" thickBot="1" x14ac:dyDescent="0.5">
      <c r="A12" s="190" t="s">
        <v>116</v>
      </c>
      <c r="B12" s="191"/>
      <c r="C12" s="191"/>
      <c r="D12" s="191"/>
      <c r="E12" s="191"/>
      <c r="F12" s="192"/>
    </row>
    <row r="13" spans="1:6" ht="18.5" x14ac:dyDescent="0.45">
      <c r="A13" s="190" t="s">
        <v>117</v>
      </c>
      <c r="B13" s="191"/>
      <c r="C13" s="191"/>
      <c r="D13" s="191"/>
      <c r="E13" s="191"/>
      <c r="F13" s="192"/>
    </row>
    <row r="14" spans="1:6" ht="29" x14ac:dyDescent="0.35">
      <c r="A14" s="84" t="s">
        <v>118</v>
      </c>
      <c r="B14" s="85" t="s">
        <v>119</v>
      </c>
      <c r="C14" s="85" t="s">
        <v>18</v>
      </c>
      <c r="D14" s="85" t="s">
        <v>19</v>
      </c>
      <c r="E14" s="85" t="s">
        <v>20</v>
      </c>
      <c r="F14" s="86" t="s">
        <v>21</v>
      </c>
    </row>
    <row r="15" spans="1:6" ht="16.5" thickBot="1" x14ac:dyDescent="0.45">
      <c r="A15" s="87" t="s">
        <v>1</v>
      </c>
      <c r="B15" s="88">
        <f>'Detailed Expenditure Worksheet'!H18</f>
        <v>0</v>
      </c>
      <c r="C15" s="88">
        <f>'Detailed Expenditure Worksheet'!I18</f>
        <v>0</v>
      </c>
      <c r="D15" s="88">
        <f>'Detailed Expenditure Worksheet'!J18</f>
        <v>0</v>
      </c>
      <c r="E15" s="88">
        <f>'Detailed Expenditure Worksheet'!K18</f>
        <v>0</v>
      </c>
      <c r="F15" s="88">
        <f>'Detailed Expenditure Worksheet'!L18</f>
        <v>0</v>
      </c>
    </row>
    <row r="16" spans="1:6" ht="16.5" thickBot="1" x14ac:dyDescent="0.45">
      <c r="A16" s="87" t="s">
        <v>2</v>
      </c>
      <c r="B16" s="88">
        <f>'Detailed Expenditure Worksheet'!H38</f>
        <v>0</v>
      </c>
      <c r="C16" s="88">
        <f>'Detailed Expenditure Worksheet'!I38</f>
        <v>0</v>
      </c>
      <c r="D16" s="88">
        <f>'Detailed Expenditure Worksheet'!J38</f>
        <v>0</v>
      </c>
      <c r="E16" s="88">
        <f>'Detailed Expenditure Worksheet'!K38</f>
        <v>0</v>
      </c>
      <c r="F16" s="88">
        <f>'Detailed Expenditure Worksheet'!L38</f>
        <v>0</v>
      </c>
    </row>
    <row r="17" spans="1:10" ht="16.5" thickBot="1" x14ac:dyDescent="0.45">
      <c r="A17" s="87" t="s">
        <v>3</v>
      </c>
      <c r="B17" s="88">
        <f>'Detailed Expenditure Worksheet'!H69</f>
        <v>0</v>
      </c>
      <c r="C17" s="88">
        <f>'Detailed Expenditure Worksheet'!I69</f>
        <v>0</v>
      </c>
      <c r="D17" s="88">
        <f>'Detailed Expenditure Worksheet'!J69</f>
        <v>0</v>
      </c>
      <c r="E17" s="88">
        <f>'Detailed Expenditure Worksheet'!K69</f>
        <v>0</v>
      </c>
      <c r="F17" s="88">
        <f>'Detailed Expenditure Worksheet'!L69</f>
        <v>0</v>
      </c>
    </row>
    <row r="18" spans="1:10" ht="16.5" thickBot="1" x14ac:dyDescent="0.45">
      <c r="A18" s="87" t="s">
        <v>4</v>
      </c>
      <c r="B18" s="88">
        <f>'Detailed Expenditure Worksheet'!H84</f>
        <v>0</v>
      </c>
      <c r="C18" s="88">
        <f>'Detailed Expenditure Worksheet'!I84</f>
        <v>0</v>
      </c>
      <c r="D18" s="88">
        <f>'Detailed Expenditure Worksheet'!J84</f>
        <v>0</v>
      </c>
      <c r="E18" s="88">
        <f>'Detailed Expenditure Worksheet'!K84</f>
        <v>0</v>
      </c>
      <c r="F18" s="88">
        <f>'Detailed Expenditure Worksheet'!L84</f>
        <v>0</v>
      </c>
    </row>
    <row r="19" spans="1:10" ht="16.5" thickBot="1" x14ac:dyDescent="0.45">
      <c r="A19" s="87" t="s">
        <v>5</v>
      </c>
      <c r="B19" s="88">
        <f>'Detailed Expenditure Worksheet'!H108</f>
        <v>0</v>
      </c>
      <c r="C19" s="88">
        <f>'Detailed Expenditure Worksheet'!I108</f>
        <v>0</v>
      </c>
      <c r="D19" s="88">
        <f>'Detailed Expenditure Worksheet'!J108</f>
        <v>0</v>
      </c>
      <c r="E19" s="88">
        <f>'Detailed Expenditure Worksheet'!K108</f>
        <v>0</v>
      </c>
      <c r="F19" s="88">
        <f>'Detailed Expenditure Worksheet'!L108</f>
        <v>0</v>
      </c>
    </row>
    <row r="20" spans="1:10" ht="16.5" thickBot="1" x14ac:dyDescent="0.45">
      <c r="A20" s="87" t="s">
        <v>6</v>
      </c>
      <c r="B20" s="88">
        <f>'Detailed Expenditure Worksheet'!H127</f>
        <v>0</v>
      </c>
      <c r="C20" s="88">
        <f>'Detailed Expenditure Worksheet'!I127</f>
        <v>0</v>
      </c>
      <c r="D20" s="88">
        <f>'Detailed Expenditure Worksheet'!J127</f>
        <v>0</v>
      </c>
      <c r="E20" s="88">
        <f>'Detailed Expenditure Worksheet'!K127</f>
        <v>0</v>
      </c>
      <c r="F20" s="88">
        <f>'Detailed Expenditure Worksheet'!L127</f>
        <v>0</v>
      </c>
    </row>
    <row r="21" spans="1:10" ht="16.5" thickBot="1" x14ac:dyDescent="0.45">
      <c r="A21" s="87" t="s">
        <v>7</v>
      </c>
      <c r="B21" s="88">
        <f>'Detailed Expenditure Worksheet'!H148</f>
        <v>0</v>
      </c>
      <c r="C21" s="88">
        <f>'Detailed Expenditure Worksheet'!I148</f>
        <v>0</v>
      </c>
      <c r="D21" s="88">
        <f>'Detailed Expenditure Worksheet'!J148</f>
        <v>0</v>
      </c>
      <c r="E21" s="88">
        <f>'Detailed Expenditure Worksheet'!K148</f>
        <v>0</v>
      </c>
      <c r="F21" s="88">
        <f>'Detailed Expenditure Worksheet'!L148</f>
        <v>0</v>
      </c>
      <c r="G21" s="89"/>
      <c r="H21" s="89"/>
      <c r="I21" s="89"/>
      <c r="J21" s="89"/>
    </row>
    <row r="22" spans="1:10" ht="16.5" thickBot="1" x14ac:dyDescent="0.45">
      <c r="A22" s="90" t="s">
        <v>120</v>
      </c>
      <c r="B22" s="88">
        <f t="shared" ref="B22:F22" si="0">SUM(B15:B21)</f>
        <v>0</v>
      </c>
      <c r="C22" s="88">
        <f t="shared" si="0"/>
        <v>0</v>
      </c>
      <c r="D22" s="88">
        <f t="shared" si="0"/>
        <v>0</v>
      </c>
      <c r="E22" s="88">
        <f t="shared" si="0"/>
        <v>0</v>
      </c>
      <c r="F22" s="88">
        <f t="shared" si="0"/>
        <v>0</v>
      </c>
      <c r="G22" s="89"/>
      <c r="H22" s="89"/>
      <c r="I22" s="89"/>
      <c r="J22" s="89"/>
    </row>
    <row r="23" spans="1:10" ht="18.5" x14ac:dyDescent="0.45">
      <c r="A23" s="193" t="s">
        <v>121</v>
      </c>
      <c r="B23" s="194"/>
      <c r="C23" s="194"/>
      <c r="D23" s="194"/>
      <c r="E23" s="194"/>
      <c r="F23" s="195"/>
      <c r="G23" s="89"/>
      <c r="H23" s="89"/>
      <c r="I23" s="89"/>
      <c r="J23" s="89"/>
    </row>
    <row r="24" spans="1:10" ht="16.5" thickBot="1" x14ac:dyDescent="0.45">
      <c r="A24" s="91" t="s">
        <v>122</v>
      </c>
      <c r="B24" s="131">
        <f>'Detailed Expenditure Worksheet'!H158</f>
        <v>0</v>
      </c>
      <c r="C24" s="131">
        <f>'Detailed Expenditure Worksheet'!I158</f>
        <v>0</v>
      </c>
      <c r="D24" s="131">
        <f>'Detailed Expenditure Worksheet'!J158</f>
        <v>0</v>
      </c>
      <c r="E24" s="131">
        <f>'Detailed Expenditure Worksheet'!K158</f>
        <v>0</v>
      </c>
      <c r="F24" s="88">
        <f>SUM(B24:E24)</f>
        <v>0</v>
      </c>
      <c r="G24" s="89"/>
      <c r="H24" s="89"/>
      <c r="I24" s="89"/>
      <c r="J24" s="89"/>
    </row>
    <row r="25" spans="1:10" ht="16.5" thickBot="1" x14ac:dyDescent="0.45">
      <c r="A25" s="92"/>
      <c r="B25" s="196" t="s">
        <v>13</v>
      </c>
      <c r="C25" s="197"/>
      <c r="D25" s="197"/>
      <c r="E25" s="198"/>
      <c r="F25" s="93">
        <f>'Detailed Expenditure Worksheet'!F158</f>
        <v>0</v>
      </c>
      <c r="G25" s="89"/>
      <c r="H25" s="89"/>
      <c r="I25" s="89"/>
      <c r="J25" s="89"/>
    </row>
    <row r="26" spans="1:10" ht="16.5" thickBot="1" x14ac:dyDescent="0.45">
      <c r="A26" s="94" t="s">
        <v>123</v>
      </c>
      <c r="B26" s="95">
        <f>B22+B24</f>
        <v>0</v>
      </c>
      <c r="C26" s="95">
        <f t="shared" ref="C26:F26" si="1">C22+C24</f>
        <v>0</v>
      </c>
      <c r="D26" s="95">
        <f t="shared" si="1"/>
        <v>0</v>
      </c>
      <c r="E26" s="95">
        <f t="shared" si="1"/>
        <v>0</v>
      </c>
      <c r="F26" s="95">
        <f t="shared" si="1"/>
        <v>0</v>
      </c>
      <c r="G26" s="89"/>
      <c r="H26" s="89"/>
      <c r="I26" s="89"/>
      <c r="J26" s="89"/>
    </row>
  </sheetData>
  <sheetProtection selectLockedCells="1"/>
  <mergeCells count="10">
    <mergeCell ref="A12:F12"/>
    <mergeCell ref="A13:F13"/>
    <mergeCell ref="A23:F23"/>
    <mergeCell ref="B25:E25"/>
    <mergeCell ref="A1:F4"/>
    <mergeCell ref="A5:F5"/>
    <mergeCell ref="A6:F6"/>
    <mergeCell ref="D9:E9"/>
    <mergeCell ref="A11:F11"/>
    <mergeCell ref="B8:E8"/>
  </mergeCells>
  <pageMargins left="0.7" right="0.7" top="0.75" bottom="0.75" header="0.3" footer="0.3"/>
  <pageSetup scale="7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46"/>
  <sheetViews>
    <sheetView zoomScale="70" zoomScaleNormal="70" zoomScaleSheetLayoutView="100" zoomScalePageLayoutView="90" workbookViewId="0">
      <pane ySplit="1" topLeftCell="A151" activePane="bottomLeft" state="frozen"/>
      <selection pane="bottomLeft" activeCell="J178" sqref="J178"/>
    </sheetView>
  </sheetViews>
  <sheetFormatPr defaultRowHeight="14.5" x14ac:dyDescent="0.35"/>
  <cols>
    <col min="1" max="1" width="30.81640625" customWidth="1"/>
    <col min="2" max="2" width="20.26953125" customWidth="1"/>
    <col min="3" max="3" width="11.453125" customWidth="1"/>
    <col min="4" max="4" width="12.54296875" customWidth="1"/>
    <col min="5" max="5" width="16.1796875" customWidth="1"/>
    <col min="6" max="6" width="13.81640625" customWidth="1"/>
    <col min="7" max="7" width="14.81640625" customWidth="1"/>
    <col min="8" max="8" width="12.7265625" customWidth="1"/>
    <col min="9" max="10" width="13.1796875" customWidth="1"/>
    <col min="11" max="11" width="13.453125" customWidth="1"/>
    <col min="12" max="12" width="14.453125" bestFit="1" customWidth="1"/>
    <col min="13" max="13" width="44" style="64" customWidth="1"/>
    <col min="14" max="14" width="28.453125" style="64" customWidth="1"/>
  </cols>
  <sheetData>
    <row r="1" spans="1:14" ht="46.5" x14ac:dyDescent="1.05">
      <c r="A1" s="274" t="s">
        <v>0</v>
      </c>
      <c r="B1" s="275"/>
      <c r="C1" s="275"/>
      <c r="D1" s="275"/>
      <c r="E1" s="275"/>
      <c r="F1" s="275"/>
      <c r="G1" s="275"/>
      <c r="H1" s="275"/>
      <c r="I1" s="275"/>
      <c r="J1" s="275"/>
      <c r="K1" s="275"/>
      <c r="L1" s="276"/>
      <c r="M1" s="219"/>
      <c r="N1" s="220"/>
    </row>
    <row r="2" spans="1:14" ht="21.65" customHeight="1" x14ac:dyDescent="1.05">
      <c r="B2" s="277"/>
      <c r="C2" s="277"/>
      <c r="D2" s="277"/>
      <c r="E2" s="277"/>
      <c r="F2" s="277"/>
      <c r="G2" s="277"/>
      <c r="H2" s="277"/>
      <c r="I2" s="277"/>
      <c r="J2" s="1"/>
      <c r="K2" s="1"/>
      <c r="L2" s="2"/>
      <c r="M2" s="219"/>
      <c r="N2" s="220"/>
    </row>
    <row r="3" spans="1:14" ht="25.5" customHeight="1" x14ac:dyDescent="1.05">
      <c r="B3" s="3" t="s">
        <v>1</v>
      </c>
      <c r="C3" s="3" t="s">
        <v>2</v>
      </c>
      <c r="D3" s="3" t="s">
        <v>3</v>
      </c>
      <c r="E3" s="3" t="s">
        <v>4</v>
      </c>
      <c r="F3" s="3" t="s">
        <v>5</v>
      </c>
      <c r="G3" s="3" t="s">
        <v>6</v>
      </c>
      <c r="H3" s="3" t="s">
        <v>7</v>
      </c>
      <c r="I3" s="4" t="s">
        <v>8</v>
      </c>
      <c r="J3" s="1"/>
      <c r="K3" s="1"/>
      <c r="L3" s="2"/>
      <c r="M3" s="219"/>
      <c r="N3" s="220"/>
    </row>
    <row r="4" spans="1:14" ht="19" customHeight="1" x14ac:dyDescent="1.05">
      <c r="B4" s="1"/>
      <c r="C4" s="1"/>
      <c r="D4" s="1"/>
      <c r="E4" s="1"/>
      <c r="F4" s="1"/>
      <c r="G4" s="1"/>
      <c r="H4" s="1"/>
      <c r="I4" s="1"/>
      <c r="J4" s="1"/>
      <c r="K4" s="1"/>
      <c r="L4" s="2"/>
      <c r="M4" s="219"/>
      <c r="N4" s="220"/>
    </row>
    <row r="5" spans="1:14" ht="15" thickBot="1" x14ac:dyDescent="0.4">
      <c r="A5" s="271"/>
      <c r="B5" s="272"/>
      <c r="C5" s="272"/>
      <c r="D5" s="272"/>
      <c r="E5" s="272"/>
      <c r="F5" s="272"/>
      <c r="G5" s="272"/>
      <c r="H5" s="272"/>
      <c r="I5" s="272"/>
      <c r="J5" s="272"/>
      <c r="K5" s="272"/>
      <c r="L5" s="273"/>
      <c r="M5" s="219"/>
      <c r="N5" s="220"/>
    </row>
    <row r="6" spans="1:14" x14ac:dyDescent="0.35">
      <c r="A6" s="242" t="s">
        <v>9</v>
      </c>
      <c r="B6" s="243"/>
      <c r="C6" s="243"/>
      <c r="D6" s="243"/>
      <c r="E6" s="243"/>
      <c r="F6" s="243"/>
      <c r="G6" s="243"/>
      <c r="H6" s="243"/>
      <c r="I6" s="243"/>
      <c r="J6" s="243"/>
      <c r="K6" s="243"/>
      <c r="L6" s="244"/>
      <c r="M6" s="219"/>
      <c r="N6" s="220"/>
    </row>
    <row r="7" spans="1:14" ht="43.5" customHeight="1" x14ac:dyDescent="0.35">
      <c r="A7" s="5" t="s">
        <v>10</v>
      </c>
      <c r="B7" s="6" t="s">
        <v>11</v>
      </c>
      <c r="C7" s="6" t="s">
        <v>12</v>
      </c>
      <c r="D7" s="6" t="s">
        <v>13</v>
      </c>
      <c r="E7" s="6" t="s">
        <v>14</v>
      </c>
      <c r="F7" s="7" t="s">
        <v>15</v>
      </c>
      <c r="G7" s="97" t="s">
        <v>16</v>
      </c>
      <c r="H7" s="6" t="s">
        <v>17</v>
      </c>
      <c r="I7" s="6" t="s">
        <v>18</v>
      </c>
      <c r="J7" s="6" t="s">
        <v>19</v>
      </c>
      <c r="K7" s="6" t="s">
        <v>20</v>
      </c>
      <c r="L7" s="100" t="s">
        <v>21</v>
      </c>
      <c r="M7" s="219"/>
      <c r="N7" s="220"/>
    </row>
    <row r="8" spans="1:14" x14ac:dyDescent="0.35">
      <c r="A8" s="108"/>
      <c r="B8" s="109"/>
      <c r="C8" s="110"/>
      <c r="D8" s="109"/>
      <c r="E8" s="109"/>
      <c r="F8" s="111"/>
      <c r="G8" s="98" t="str">
        <f>IF(D8="Monthly",(C8*12)*F8,IF(D8="Weekly",(C8*52)*F8,IF(D8="Yearly",(C8*1)*F8,IF(D8="Hourly",(C8*E8)*F8,""))))</f>
        <v/>
      </c>
      <c r="H8" s="113">
        <v>0</v>
      </c>
      <c r="I8" s="113">
        <v>0</v>
      </c>
      <c r="J8" s="113">
        <v>0</v>
      </c>
      <c r="K8" s="113">
        <v>0</v>
      </c>
      <c r="L8" s="101" t="str">
        <f>IF(C8=0,"",SUM(H8:K8))</f>
        <v/>
      </c>
      <c r="M8" s="219" t="str">
        <f>IF(L8&lt;&gt;G8,"Amounts must equal. Please adjust entries for columns H through K"," ")</f>
        <v xml:space="preserve"> </v>
      </c>
      <c r="N8" s="220"/>
    </row>
    <row r="9" spans="1:14" x14ac:dyDescent="0.35">
      <c r="A9" s="108"/>
      <c r="B9" s="108"/>
      <c r="C9" s="110"/>
      <c r="D9" s="109"/>
      <c r="E9" s="112"/>
      <c r="F9" s="111"/>
      <c r="G9" s="98" t="str">
        <f t="shared" ref="G9:G17" si="0">IF(D9="Monthly",(C9*12)*F9,IF(D9="Weekly",(C9*52)*F9,IF(D9="Yearly",(C9*1)*F9,IF(D9="Hourly",(C9*E9)*F9,""))))</f>
        <v/>
      </c>
      <c r="H9" s="113">
        <v>0</v>
      </c>
      <c r="I9" s="113">
        <v>0</v>
      </c>
      <c r="J9" s="113">
        <v>0</v>
      </c>
      <c r="K9" s="113">
        <v>0</v>
      </c>
      <c r="L9" s="101" t="str">
        <f t="shared" ref="L9:L17" si="1">IF(C9=0,"",SUM(H9:K9))</f>
        <v/>
      </c>
      <c r="M9" s="219" t="str">
        <f t="shared" ref="M9:M17" si="2">IF(L9&lt;&gt;G9,"Amounts must equal. Please adjust entries for columns H through K"," ")</f>
        <v xml:space="preserve"> </v>
      </c>
      <c r="N9" s="220"/>
    </row>
    <row r="10" spans="1:14" x14ac:dyDescent="0.35">
      <c r="A10" s="108"/>
      <c r="B10" s="112"/>
      <c r="C10" s="110"/>
      <c r="D10" s="109"/>
      <c r="E10" s="112"/>
      <c r="F10" s="111"/>
      <c r="G10" s="98" t="str">
        <f t="shared" si="0"/>
        <v/>
      </c>
      <c r="H10" s="113">
        <v>0</v>
      </c>
      <c r="I10" s="113">
        <v>0</v>
      </c>
      <c r="J10" s="113">
        <v>0</v>
      </c>
      <c r="K10" s="113">
        <v>0</v>
      </c>
      <c r="L10" s="101" t="str">
        <f t="shared" si="1"/>
        <v/>
      </c>
      <c r="M10" s="219" t="str">
        <f t="shared" si="2"/>
        <v xml:space="preserve"> </v>
      </c>
      <c r="N10" s="220"/>
    </row>
    <row r="11" spans="1:14" x14ac:dyDescent="0.35">
      <c r="A11" s="108"/>
      <c r="B11" s="112"/>
      <c r="C11" s="110"/>
      <c r="D11" s="109"/>
      <c r="E11" s="112"/>
      <c r="F11" s="111"/>
      <c r="G11" s="98" t="str">
        <f t="shared" si="0"/>
        <v/>
      </c>
      <c r="H11" s="113">
        <v>0</v>
      </c>
      <c r="I11" s="113">
        <v>0</v>
      </c>
      <c r="J11" s="113">
        <v>0</v>
      </c>
      <c r="K11" s="113">
        <v>0</v>
      </c>
      <c r="L11" s="101" t="str">
        <f t="shared" si="1"/>
        <v/>
      </c>
      <c r="M11" s="219" t="str">
        <f t="shared" si="2"/>
        <v xml:space="preserve"> </v>
      </c>
      <c r="N11" s="220"/>
    </row>
    <row r="12" spans="1:14" x14ac:dyDescent="0.35">
      <c r="A12" s="108"/>
      <c r="B12" s="112"/>
      <c r="C12" s="110"/>
      <c r="D12" s="109"/>
      <c r="E12" s="112"/>
      <c r="F12" s="111"/>
      <c r="G12" s="98" t="str">
        <f t="shared" si="0"/>
        <v/>
      </c>
      <c r="H12" s="113">
        <v>0</v>
      </c>
      <c r="I12" s="113">
        <v>0</v>
      </c>
      <c r="J12" s="113">
        <v>0</v>
      </c>
      <c r="K12" s="113">
        <v>0</v>
      </c>
      <c r="L12" s="101" t="str">
        <f t="shared" si="1"/>
        <v/>
      </c>
      <c r="M12" s="219" t="str">
        <f t="shared" si="2"/>
        <v xml:space="preserve"> </v>
      </c>
      <c r="N12" s="220"/>
    </row>
    <row r="13" spans="1:14" x14ac:dyDescent="0.35">
      <c r="A13" s="108"/>
      <c r="B13" s="112"/>
      <c r="C13" s="110"/>
      <c r="D13" s="109"/>
      <c r="E13" s="112"/>
      <c r="F13" s="111"/>
      <c r="G13" s="98" t="str">
        <f t="shared" si="0"/>
        <v/>
      </c>
      <c r="H13" s="113">
        <v>0</v>
      </c>
      <c r="I13" s="113">
        <v>0</v>
      </c>
      <c r="J13" s="113">
        <v>0</v>
      </c>
      <c r="K13" s="113">
        <v>0</v>
      </c>
      <c r="L13" s="101" t="str">
        <f t="shared" si="1"/>
        <v/>
      </c>
      <c r="M13" s="219" t="str">
        <f t="shared" si="2"/>
        <v xml:space="preserve"> </v>
      </c>
      <c r="N13" s="220"/>
    </row>
    <row r="14" spans="1:14" x14ac:dyDescent="0.35">
      <c r="A14" s="108"/>
      <c r="B14" s="112"/>
      <c r="C14" s="110"/>
      <c r="D14" s="109"/>
      <c r="E14" s="112"/>
      <c r="F14" s="111"/>
      <c r="G14" s="98" t="str">
        <f t="shared" si="0"/>
        <v/>
      </c>
      <c r="H14" s="113">
        <v>0</v>
      </c>
      <c r="I14" s="113">
        <v>0</v>
      </c>
      <c r="J14" s="113">
        <v>0</v>
      </c>
      <c r="K14" s="113">
        <v>0</v>
      </c>
      <c r="L14" s="101" t="str">
        <f t="shared" si="1"/>
        <v/>
      </c>
      <c r="M14" s="219" t="str">
        <f t="shared" si="2"/>
        <v xml:space="preserve"> </v>
      </c>
      <c r="N14" s="220"/>
    </row>
    <row r="15" spans="1:14" x14ac:dyDescent="0.35">
      <c r="A15" s="108"/>
      <c r="B15" s="112"/>
      <c r="C15" s="110"/>
      <c r="D15" s="109"/>
      <c r="E15" s="112"/>
      <c r="F15" s="111"/>
      <c r="G15" s="98" t="str">
        <f t="shared" si="0"/>
        <v/>
      </c>
      <c r="H15" s="113">
        <v>0</v>
      </c>
      <c r="I15" s="113">
        <v>0</v>
      </c>
      <c r="J15" s="113">
        <v>0</v>
      </c>
      <c r="K15" s="113">
        <v>0</v>
      </c>
      <c r="L15" s="101" t="str">
        <f t="shared" si="1"/>
        <v/>
      </c>
      <c r="M15" s="219" t="str">
        <f t="shared" si="2"/>
        <v xml:space="preserve"> </v>
      </c>
      <c r="N15" s="220"/>
    </row>
    <row r="16" spans="1:14" x14ac:dyDescent="0.35">
      <c r="A16" s="108"/>
      <c r="B16" s="112"/>
      <c r="C16" s="110"/>
      <c r="D16" s="109"/>
      <c r="E16" s="112"/>
      <c r="F16" s="111"/>
      <c r="G16" s="98" t="str">
        <f t="shared" si="0"/>
        <v/>
      </c>
      <c r="H16" s="113">
        <v>0</v>
      </c>
      <c r="I16" s="113">
        <v>0</v>
      </c>
      <c r="J16" s="113">
        <v>0</v>
      </c>
      <c r="K16" s="113">
        <v>0</v>
      </c>
      <c r="L16" s="101" t="str">
        <f t="shared" si="1"/>
        <v/>
      </c>
      <c r="M16" s="219" t="str">
        <f t="shared" si="2"/>
        <v xml:space="preserve"> </v>
      </c>
      <c r="N16" s="220"/>
    </row>
    <row r="17" spans="1:14" x14ac:dyDescent="0.35">
      <c r="A17" s="108"/>
      <c r="B17" s="112"/>
      <c r="C17" s="110"/>
      <c r="D17" s="109"/>
      <c r="E17" s="112"/>
      <c r="F17" s="111"/>
      <c r="G17" s="98" t="str">
        <f t="shared" si="0"/>
        <v/>
      </c>
      <c r="H17" s="113">
        <v>0</v>
      </c>
      <c r="I17" s="113">
        <v>0</v>
      </c>
      <c r="J17" s="113">
        <v>0</v>
      </c>
      <c r="K17" s="113">
        <v>0</v>
      </c>
      <c r="L17" s="101" t="str">
        <f t="shared" si="1"/>
        <v/>
      </c>
      <c r="M17" s="219" t="str">
        <f t="shared" si="2"/>
        <v xml:space="preserve"> </v>
      </c>
      <c r="N17" s="220"/>
    </row>
    <row r="18" spans="1:14" x14ac:dyDescent="0.35">
      <c r="A18" s="267" t="s">
        <v>25</v>
      </c>
      <c r="B18" s="268"/>
      <c r="C18" s="268"/>
      <c r="D18" s="268"/>
      <c r="E18" s="268"/>
      <c r="F18" s="268"/>
      <c r="G18" s="99">
        <f>SUM(G8:G17)</f>
        <v>0</v>
      </c>
      <c r="H18" s="99">
        <f t="shared" ref="H18:L18" si="3">SUM(H8:H17)</f>
        <v>0</v>
      </c>
      <c r="I18" s="99">
        <f t="shared" si="3"/>
        <v>0</v>
      </c>
      <c r="J18" s="99">
        <f t="shared" si="3"/>
        <v>0</v>
      </c>
      <c r="K18" s="99">
        <f t="shared" si="3"/>
        <v>0</v>
      </c>
      <c r="L18" s="99">
        <f t="shared" si="3"/>
        <v>0</v>
      </c>
      <c r="M18" s="219"/>
      <c r="N18" s="220"/>
    </row>
    <row r="19" spans="1:14" ht="15" thickBot="1" x14ac:dyDescent="0.4">
      <c r="A19" s="225" t="s">
        <v>26</v>
      </c>
      <c r="B19" s="226"/>
      <c r="C19" s="226"/>
      <c r="D19" s="226"/>
      <c r="E19" s="226"/>
      <c r="F19" s="226"/>
      <c r="G19" s="226"/>
      <c r="H19" s="226"/>
      <c r="I19" s="226"/>
      <c r="J19" s="226"/>
      <c r="K19" s="226"/>
      <c r="L19" s="227"/>
      <c r="M19" s="219"/>
      <c r="N19" s="220"/>
    </row>
    <row r="20" spans="1:14" x14ac:dyDescent="0.35">
      <c r="A20" s="228"/>
      <c r="B20" s="229"/>
      <c r="C20" s="229"/>
      <c r="D20" s="229"/>
      <c r="E20" s="229"/>
      <c r="F20" s="229"/>
      <c r="G20" s="229"/>
      <c r="H20" s="229"/>
      <c r="I20" s="229"/>
      <c r="J20" s="229"/>
      <c r="K20" s="229"/>
      <c r="L20" s="230"/>
      <c r="M20" s="219"/>
      <c r="N20" s="220"/>
    </row>
    <row r="21" spans="1:14" x14ac:dyDescent="0.35">
      <c r="A21" s="231"/>
      <c r="B21" s="232"/>
      <c r="C21" s="232"/>
      <c r="D21" s="232"/>
      <c r="E21" s="232"/>
      <c r="F21" s="232"/>
      <c r="G21" s="232"/>
      <c r="H21" s="232"/>
      <c r="I21" s="232"/>
      <c r="J21" s="232"/>
      <c r="K21" s="232"/>
      <c r="L21" s="233"/>
      <c r="M21" s="219"/>
      <c r="N21" s="220"/>
    </row>
    <row r="22" spans="1:14" x14ac:dyDescent="0.35">
      <c r="A22" s="231"/>
      <c r="B22" s="232"/>
      <c r="C22" s="232"/>
      <c r="D22" s="232"/>
      <c r="E22" s="232"/>
      <c r="F22" s="232"/>
      <c r="G22" s="232"/>
      <c r="H22" s="232"/>
      <c r="I22" s="232"/>
      <c r="J22" s="232"/>
      <c r="K22" s="232"/>
      <c r="L22" s="233"/>
      <c r="M22" s="219"/>
      <c r="N22" s="220"/>
    </row>
    <row r="23" spans="1:14" x14ac:dyDescent="0.35">
      <c r="A23" s="231"/>
      <c r="B23" s="232"/>
      <c r="C23" s="232"/>
      <c r="D23" s="232"/>
      <c r="E23" s="232"/>
      <c r="F23" s="232"/>
      <c r="G23" s="232"/>
      <c r="H23" s="232"/>
      <c r="I23" s="232"/>
      <c r="J23" s="232"/>
      <c r="K23" s="232"/>
      <c r="L23" s="233"/>
      <c r="M23" s="219"/>
      <c r="N23" s="220"/>
    </row>
    <row r="24" spans="1:14" x14ac:dyDescent="0.35">
      <c r="A24" s="231"/>
      <c r="B24" s="232"/>
      <c r="C24" s="232"/>
      <c r="D24" s="232"/>
      <c r="E24" s="232"/>
      <c r="F24" s="232"/>
      <c r="G24" s="232"/>
      <c r="H24" s="232"/>
      <c r="I24" s="232"/>
      <c r="J24" s="232"/>
      <c r="K24" s="232"/>
      <c r="L24" s="233"/>
      <c r="M24" s="219"/>
      <c r="N24" s="220"/>
    </row>
    <row r="25" spans="1:14" ht="15" thickBot="1" x14ac:dyDescent="0.4">
      <c r="A25" s="234"/>
      <c r="B25" s="235"/>
      <c r="C25" s="235"/>
      <c r="D25" s="235"/>
      <c r="E25" s="235"/>
      <c r="F25" s="235"/>
      <c r="G25" s="235"/>
      <c r="H25" s="235"/>
      <c r="I25" s="235"/>
      <c r="J25" s="235"/>
      <c r="K25" s="235"/>
      <c r="L25" s="236"/>
      <c r="M25" s="219"/>
      <c r="N25" s="220"/>
    </row>
    <row r="26" spans="1:14" x14ac:dyDescent="0.35">
      <c r="A26" s="22" t="s">
        <v>2</v>
      </c>
      <c r="B26" s="23"/>
      <c r="C26" s="23"/>
      <c r="D26" s="23"/>
      <c r="E26" s="23"/>
      <c r="F26" s="23"/>
      <c r="G26" s="23"/>
      <c r="H26" s="23"/>
      <c r="I26" s="23"/>
      <c r="J26" s="23"/>
      <c r="K26" s="23"/>
      <c r="L26" s="24"/>
      <c r="M26" s="219"/>
      <c r="N26" s="220"/>
    </row>
    <row r="27" spans="1:14" ht="29" x14ac:dyDescent="0.35">
      <c r="A27" s="269" t="s">
        <v>10</v>
      </c>
      <c r="B27" s="270"/>
      <c r="C27" s="270"/>
      <c r="D27" s="270" t="s">
        <v>27</v>
      </c>
      <c r="E27" s="270"/>
      <c r="F27" s="7" t="s">
        <v>13</v>
      </c>
      <c r="G27" s="97" t="s">
        <v>16</v>
      </c>
      <c r="H27" s="6" t="s">
        <v>17</v>
      </c>
      <c r="I27" s="6" t="s">
        <v>18</v>
      </c>
      <c r="J27" s="6" t="s">
        <v>19</v>
      </c>
      <c r="K27" s="6" t="s">
        <v>20</v>
      </c>
      <c r="L27" s="100" t="s">
        <v>21</v>
      </c>
      <c r="M27" s="219"/>
      <c r="N27" s="220"/>
    </row>
    <row r="28" spans="1:14" x14ac:dyDescent="0.35">
      <c r="A28" s="264"/>
      <c r="B28" s="265"/>
      <c r="C28" s="265"/>
      <c r="D28" s="266"/>
      <c r="E28" s="266"/>
      <c r="F28" s="139"/>
      <c r="G28" s="102">
        <f>D28*F28</f>
        <v>0</v>
      </c>
      <c r="H28" s="150">
        <v>0</v>
      </c>
      <c r="I28" s="150">
        <v>0</v>
      </c>
      <c r="J28" s="150">
        <v>0</v>
      </c>
      <c r="K28" s="150">
        <v>0</v>
      </c>
      <c r="L28" s="104">
        <f>SUM(H28:K28)</f>
        <v>0</v>
      </c>
      <c r="M28" s="219" t="str">
        <f>IF(D28=""," ",IF(L28=G28," ","Amounts must equal. Please adjust entries for columns H through K"))</f>
        <v xml:space="preserve"> </v>
      </c>
      <c r="N28" s="220"/>
    </row>
    <row r="29" spans="1:14" x14ac:dyDescent="0.35">
      <c r="A29" s="264"/>
      <c r="B29" s="265"/>
      <c r="C29" s="265"/>
      <c r="D29" s="266"/>
      <c r="E29" s="266"/>
      <c r="F29" s="140"/>
      <c r="G29" s="102">
        <f t="shared" ref="G29:G37" si="4">D29*F29</f>
        <v>0</v>
      </c>
      <c r="H29" s="150">
        <v>0</v>
      </c>
      <c r="I29" s="150">
        <v>0</v>
      </c>
      <c r="J29" s="150">
        <v>0</v>
      </c>
      <c r="K29" s="150">
        <v>0</v>
      </c>
      <c r="L29" s="104">
        <f t="shared" ref="L29:L37" si="5">SUM(H29:K29)</f>
        <v>0</v>
      </c>
      <c r="M29" s="219" t="str">
        <f t="shared" ref="M29:M37" si="6">IF(D29=""," ",IF(L29=G29," ","Amounts must equal. Please adjust entries for columns H through K"))</f>
        <v xml:space="preserve"> </v>
      </c>
      <c r="N29" s="220"/>
    </row>
    <row r="30" spans="1:14" x14ac:dyDescent="0.35">
      <c r="A30" s="264"/>
      <c r="B30" s="265"/>
      <c r="C30" s="265"/>
      <c r="D30" s="266"/>
      <c r="E30" s="266"/>
      <c r="F30" s="140"/>
      <c r="G30" s="102">
        <f t="shared" si="4"/>
        <v>0</v>
      </c>
      <c r="H30" s="150">
        <v>0</v>
      </c>
      <c r="I30" s="150">
        <v>0</v>
      </c>
      <c r="J30" s="150">
        <v>0</v>
      </c>
      <c r="K30" s="150">
        <v>0</v>
      </c>
      <c r="L30" s="104">
        <f t="shared" si="5"/>
        <v>0</v>
      </c>
      <c r="M30" s="219" t="str">
        <f t="shared" si="6"/>
        <v xml:space="preserve"> </v>
      </c>
      <c r="N30" s="220"/>
    </row>
    <row r="31" spans="1:14" x14ac:dyDescent="0.35">
      <c r="A31" s="264"/>
      <c r="B31" s="265"/>
      <c r="C31" s="265"/>
      <c r="D31" s="266"/>
      <c r="E31" s="266"/>
      <c r="F31" s="114"/>
      <c r="G31" s="102">
        <f t="shared" si="4"/>
        <v>0</v>
      </c>
      <c r="H31" s="150">
        <v>0</v>
      </c>
      <c r="I31" s="150">
        <v>0</v>
      </c>
      <c r="J31" s="150">
        <v>0</v>
      </c>
      <c r="K31" s="150">
        <v>0</v>
      </c>
      <c r="L31" s="104">
        <f t="shared" si="5"/>
        <v>0</v>
      </c>
      <c r="M31" s="219" t="str">
        <f t="shared" si="6"/>
        <v xml:space="preserve"> </v>
      </c>
      <c r="N31" s="220"/>
    </row>
    <row r="32" spans="1:14" x14ac:dyDescent="0.35">
      <c r="A32" s="264"/>
      <c r="B32" s="265"/>
      <c r="C32" s="265"/>
      <c r="D32" s="266"/>
      <c r="E32" s="266"/>
      <c r="F32" s="114"/>
      <c r="G32" s="102">
        <f t="shared" si="4"/>
        <v>0</v>
      </c>
      <c r="H32" s="150">
        <v>0</v>
      </c>
      <c r="I32" s="150">
        <v>0</v>
      </c>
      <c r="J32" s="150">
        <v>0</v>
      </c>
      <c r="K32" s="150">
        <v>0</v>
      </c>
      <c r="L32" s="104">
        <f t="shared" si="5"/>
        <v>0</v>
      </c>
      <c r="M32" s="219" t="str">
        <f t="shared" si="6"/>
        <v xml:space="preserve"> </v>
      </c>
      <c r="N32" s="220"/>
    </row>
    <row r="33" spans="1:14" x14ac:dyDescent="0.35">
      <c r="A33" s="264"/>
      <c r="B33" s="265"/>
      <c r="C33" s="265"/>
      <c r="D33" s="266"/>
      <c r="E33" s="266"/>
      <c r="F33" s="114"/>
      <c r="G33" s="102">
        <f t="shared" si="4"/>
        <v>0</v>
      </c>
      <c r="H33" s="150">
        <v>0</v>
      </c>
      <c r="I33" s="150">
        <v>0</v>
      </c>
      <c r="J33" s="150">
        <v>0</v>
      </c>
      <c r="K33" s="150">
        <v>0</v>
      </c>
      <c r="L33" s="104">
        <f t="shared" si="5"/>
        <v>0</v>
      </c>
      <c r="M33" s="219" t="str">
        <f t="shared" si="6"/>
        <v xml:space="preserve"> </v>
      </c>
      <c r="N33" s="220"/>
    </row>
    <row r="34" spans="1:14" x14ac:dyDescent="0.35">
      <c r="A34" s="264"/>
      <c r="B34" s="265"/>
      <c r="C34" s="265"/>
      <c r="D34" s="266"/>
      <c r="E34" s="266"/>
      <c r="F34" s="114"/>
      <c r="G34" s="102">
        <f t="shared" si="4"/>
        <v>0</v>
      </c>
      <c r="H34" s="150">
        <v>0</v>
      </c>
      <c r="I34" s="150">
        <v>0</v>
      </c>
      <c r="J34" s="150">
        <v>0</v>
      </c>
      <c r="K34" s="150">
        <v>0</v>
      </c>
      <c r="L34" s="104">
        <f t="shared" si="5"/>
        <v>0</v>
      </c>
      <c r="M34" s="219" t="str">
        <f t="shared" si="6"/>
        <v xml:space="preserve"> </v>
      </c>
      <c r="N34" s="220"/>
    </row>
    <row r="35" spans="1:14" x14ac:dyDescent="0.35">
      <c r="A35" s="264"/>
      <c r="B35" s="265"/>
      <c r="C35" s="265"/>
      <c r="D35" s="266"/>
      <c r="E35" s="266"/>
      <c r="F35" s="114"/>
      <c r="G35" s="102">
        <f t="shared" si="4"/>
        <v>0</v>
      </c>
      <c r="H35" s="150">
        <v>0</v>
      </c>
      <c r="I35" s="150">
        <v>0</v>
      </c>
      <c r="J35" s="150">
        <v>0</v>
      </c>
      <c r="K35" s="150">
        <v>0</v>
      </c>
      <c r="L35" s="104">
        <f t="shared" si="5"/>
        <v>0</v>
      </c>
      <c r="M35" s="219" t="str">
        <f t="shared" si="6"/>
        <v xml:space="preserve"> </v>
      </c>
      <c r="N35" s="220"/>
    </row>
    <row r="36" spans="1:14" x14ac:dyDescent="0.35">
      <c r="A36" s="264"/>
      <c r="B36" s="265"/>
      <c r="C36" s="265"/>
      <c r="D36" s="266"/>
      <c r="E36" s="266"/>
      <c r="F36" s="114"/>
      <c r="G36" s="102">
        <f t="shared" si="4"/>
        <v>0</v>
      </c>
      <c r="H36" s="150">
        <v>0</v>
      </c>
      <c r="I36" s="150">
        <v>0</v>
      </c>
      <c r="J36" s="150">
        <v>0</v>
      </c>
      <c r="K36" s="150">
        <v>0</v>
      </c>
      <c r="L36" s="104">
        <f t="shared" si="5"/>
        <v>0</v>
      </c>
      <c r="M36" s="219" t="str">
        <f t="shared" si="6"/>
        <v xml:space="preserve"> </v>
      </c>
      <c r="N36" s="220"/>
    </row>
    <row r="37" spans="1:14" x14ac:dyDescent="0.35">
      <c r="A37" s="264"/>
      <c r="B37" s="265"/>
      <c r="C37" s="265"/>
      <c r="D37" s="266"/>
      <c r="E37" s="266"/>
      <c r="F37" s="114"/>
      <c r="G37" s="102">
        <f t="shared" si="4"/>
        <v>0</v>
      </c>
      <c r="H37" s="150">
        <v>0</v>
      </c>
      <c r="I37" s="150">
        <v>0</v>
      </c>
      <c r="J37" s="150">
        <v>0</v>
      </c>
      <c r="K37" s="150">
        <v>0</v>
      </c>
      <c r="L37" s="104">
        <f t="shared" si="5"/>
        <v>0</v>
      </c>
      <c r="M37" s="219" t="str">
        <f t="shared" si="6"/>
        <v xml:space="preserve"> </v>
      </c>
      <c r="N37" s="220"/>
    </row>
    <row r="38" spans="1:14" x14ac:dyDescent="0.35">
      <c r="A38" s="267" t="s">
        <v>25</v>
      </c>
      <c r="B38" s="268"/>
      <c r="C38" s="268"/>
      <c r="D38" s="268"/>
      <c r="E38" s="268"/>
      <c r="F38" s="268"/>
      <c r="G38" s="103">
        <f>SUM(G28:G37)</f>
        <v>0</v>
      </c>
      <c r="H38" s="103">
        <f t="shared" ref="H38:L38" si="7">SUM(H28:H37)</f>
        <v>0</v>
      </c>
      <c r="I38" s="103">
        <f t="shared" si="7"/>
        <v>0</v>
      </c>
      <c r="J38" s="103">
        <f t="shared" si="7"/>
        <v>0</v>
      </c>
      <c r="K38" s="103">
        <f t="shared" si="7"/>
        <v>0</v>
      </c>
      <c r="L38" s="103">
        <f t="shared" si="7"/>
        <v>0</v>
      </c>
      <c r="M38" s="219"/>
      <c r="N38" s="220"/>
    </row>
    <row r="39" spans="1:14" ht="15" thickBot="1" x14ac:dyDescent="0.4">
      <c r="A39" s="225" t="s">
        <v>26</v>
      </c>
      <c r="B39" s="226"/>
      <c r="C39" s="226"/>
      <c r="D39" s="226"/>
      <c r="E39" s="226"/>
      <c r="F39" s="226"/>
      <c r="G39" s="226"/>
      <c r="H39" s="226"/>
      <c r="I39" s="226"/>
      <c r="J39" s="226"/>
      <c r="K39" s="226"/>
      <c r="L39" s="227"/>
      <c r="M39" s="219"/>
      <c r="N39" s="220"/>
    </row>
    <row r="40" spans="1:14" x14ac:dyDescent="0.35">
      <c r="A40" s="228"/>
      <c r="B40" s="229"/>
      <c r="C40" s="229"/>
      <c r="D40" s="229"/>
      <c r="E40" s="229"/>
      <c r="F40" s="229"/>
      <c r="G40" s="229"/>
      <c r="H40" s="229"/>
      <c r="I40" s="229"/>
      <c r="J40" s="229"/>
      <c r="K40" s="229"/>
      <c r="L40" s="230"/>
      <c r="M40" s="219"/>
      <c r="N40" s="220"/>
    </row>
    <row r="41" spans="1:14" x14ac:dyDescent="0.35">
      <c r="A41" s="231"/>
      <c r="B41" s="232"/>
      <c r="C41" s="232"/>
      <c r="D41" s="232"/>
      <c r="E41" s="232"/>
      <c r="F41" s="232"/>
      <c r="G41" s="232"/>
      <c r="H41" s="232"/>
      <c r="I41" s="232"/>
      <c r="J41" s="232"/>
      <c r="K41" s="232"/>
      <c r="L41" s="233"/>
      <c r="M41" s="219"/>
      <c r="N41" s="220"/>
    </row>
    <row r="42" spans="1:14" x14ac:dyDescent="0.35">
      <c r="A42" s="231"/>
      <c r="B42" s="232"/>
      <c r="C42" s="232"/>
      <c r="D42" s="232"/>
      <c r="E42" s="232"/>
      <c r="F42" s="232"/>
      <c r="G42" s="232"/>
      <c r="H42" s="232"/>
      <c r="I42" s="232"/>
      <c r="J42" s="232"/>
      <c r="K42" s="232"/>
      <c r="L42" s="233"/>
      <c r="M42" s="219"/>
      <c r="N42" s="220"/>
    </row>
    <row r="43" spans="1:14" x14ac:dyDescent="0.35">
      <c r="A43" s="231"/>
      <c r="B43" s="232"/>
      <c r="C43" s="232"/>
      <c r="D43" s="232"/>
      <c r="E43" s="232"/>
      <c r="F43" s="232"/>
      <c r="G43" s="232"/>
      <c r="H43" s="232"/>
      <c r="I43" s="232"/>
      <c r="J43" s="232"/>
      <c r="K43" s="232"/>
      <c r="L43" s="233"/>
      <c r="M43" s="219"/>
      <c r="N43" s="220"/>
    </row>
    <row r="44" spans="1:14" x14ac:dyDescent="0.35">
      <c r="A44" s="231"/>
      <c r="B44" s="232"/>
      <c r="C44" s="232"/>
      <c r="D44" s="232"/>
      <c r="E44" s="232"/>
      <c r="F44" s="232"/>
      <c r="G44" s="232"/>
      <c r="H44" s="232"/>
      <c r="I44" s="232"/>
      <c r="J44" s="232"/>
      <c r="K44" s="232"/>
      <c r="L44" s="233"/>
      <c r="M44" s="219"/>
      <c r="N44" s="220"/>
    </row>
    <row r="45" spans="1:14" ht="15" thickBot="1" x14ac:dyDescent="0.4">
      <c r="A45" s="234"/>
      <c r="B45" s="235"/>
      <c r="C45" s="235"/>
      <c r="D45" s="235"/>
      <c r="E45" s="235"/>
      <c r="F45" s="235"/>
      <c r="G45" s="235"/>
      <c r="H45" s="235"/>
      <c r="I45" s="235"/>
      <c r="J45" s="235"/>
      <c r="K45" s="235"/>
      <c r="L45" s="236"/>
      <c r="M45" s="219"/>
      <c r="N45" s="220"/>
    </row>
    <row r="46" spans="1:14" x14ac:dyDescent="0.35">
      <c r="A46" s="22" t="s">
        <v>3</v>
      </c>
      <c r="B46" s="23"/>
      <c r="C46" s="23"/>
      <c r="D46" s="23"/>
      <c r="E46" s="23"/>
      <c r="F46" s="23"/>
      <c r="G46" s="23"/>
      <c r="H46" s="23"/>
      <c r="I46" s="23"/>
      <c r="J46" s="23"/>
      <c r="K46" s="23"/>
      <c r="L46" s="24"/>
      <c r="M46" s="219"/>
      <c r="N46" s="220"/>
    </row>
    <row r="47" spans="1:14" ht="39" x14ac:dyDescent="0.35">
      <c r="A47" s="5" t="s">
        <v>32</v>
      </c>
      <c r="B47" s="6" t="s">
        <v>33</v>
      </c>
      <c r="C47" s="7" t="s">
        <v>34</v>
      </c>
      <c r="D47" s="36" t="s">
        <v>35</v>
      </c>
      <c r="E47" s="36" t="s">
        <v>36</v>
      </c>
      <c r="F47" s="6" t="s">
        <v>37</v>
      </c>
      <c r="G47" s="97" t="s">
        <v>16</v>
      </c>
      <c r="H47" s="6" t="s">
        <v>17</v>
      </c>
      <c r="I47" s="6" t="s">
        <v>18</v>
      </c>
      <c r="J47" s="6" t="s">
        <v>19</v>
      </c>
      <c r="K47" s="6" t="s">
        <v>20</v>
      </c>
      <c r="L47" s="100" t="s">
        <v>21</v>
      </c>
      <c r="M47" s="219"/>
      <c r="N47" s="220"/>
    </row>
    <row r="48" spans="1:14" x14ac:dyDescent="0.35">
      <c r="A48" s="116"/>
      <c r="B48" s="117"/>
      <c r="C48" s="138"/>
      <c r="D48" s="119"/>
      <c r="E48" s="119"/>
      <c r="F48" s="119"/>
      <c r="G48" s="102">
        <f>(C48*D48*E48)*F48</f>
        <v>0</v>
      </c>
      <c r="H48" s="115">
        <v>0</v>
      </c>
      <c r="I48" s="115">
        <v>0</v>
      </c>
      <c r="J48" s="115">
        <v>0</v>
      </c>
      <c r="K48" s="115">
        <v>0</v>
      </c>
      <c r="L48" s="104">
        <f>SUM(H48:K48)</f>
        <v>0</v>
      </c>
      <c r="M48" s="219" t="str">
        <f t="shared" ref="M48:M69" si="8">IF(D48=""," ",IF(L48=G48," ","Amounts must equal. Please adjust entries for columns H through K"))</f>
        <v xml:space="preserve"> </v>
      </c>
      <c r="N48" s="220"/>
    </row>
    <row r="49" spans="1:14" x14ac:dyDescent="0.35">
      <c r="A49" s="116"/>
      <c r="B49" s="117"/>
      <c r="C49" s="118"/>
      <c r="D49" s="119"/>
      <c r="E49" s="119"/>
      <c r="F49" s="119"/>
      <c r="G49" s="102">
        <f t="shared" ref="G49:G68" si="9">(C49*D49*E49)*F49</f>
        <v>0</v>
      </c>
      <c r="H49" s="115">
        <v>0</v>
      </c>
      <c r="I49" s="115">
        <v>0</v>
      </c>
      <c r="J49" s="115">
        <v>0</v>
      </c>
      <c r="K49" s="115">
        <v>0</v>
      </c>
      <c r="L49" s="104">
        <f t="shared" ref="L49:L68" si="10">SUM(H49:K49)</f>
        <v>0</v>
      </c>
      <c r="M49" s="219" t="str">
        <f t="shared" si="8"/>
        <v xml:space="preserve"> </v>
      </c>
      <c r="N49" s="220"/>
    </row>
    <row r="50" spans="1:14" x14ac:dyDescent="0.35">
      <c r="A50" s="116"/>
      <c r="B50" s="117"/>
      <c r="C50" s="118"/>
      <c r="D50" s="119"/>
      <c r="E50" s="119"/>
      <c r="F50" s="119"/>
      <c r="G50" s="102">
        <f t="shared" si="9"/>
        <v>0</v>
      </c>
      <c r="H50" s="115">
        <v>0</v>
      </c>
      <c r="I50" s="115">
        <v>0</v>
      </c>
      <c r="J50" s="115">
        <v>0</v>
      </c>
      <c r="K50" s="115">
        <v>0</v>
      </c>
      <c r="L50" s="104">
        <f t="shared" si="10"/>
        <v>0</v>
      </c>
      <c r="M50" s="219" t="str">
        <f t="shared" si="8"/>
        <v xml:space="preserve"> </v>
      </c>
      <c r="N50" s="220"/>
    </row>
    <row r="51" spans="1:14" x14ac:dyDescent="0.35">
      <c r="A51" s="116"/>
      <c r="B51" s="117"/>
      <c r="C51" s="118"/>
      <c r="D51" s="119"/>
      <c r="E51" s="119"/>
      <c r="F51" s="119"/>
      <c r="G51" s="102">
        <f t="shared" si="9"/>
        <v>0</v>
      </c>
      <c r="H51" s="115">
        <v>0</v>
      </c>
      <c r="I51" s="115">
        <v>0</v>
      </c>
      <c r="J51" s="115">
        <v>0</v>
      </c>
      <c r="K51" s="115">
        <v>0</v>
      </c>
      <c r="L51" s="104">
        <f t="shared" si="10"/>
        <v>0</v>
      </c>
      <c r="M51" s="219" t="str">
        <f t="shared" si="8"/>
        <v xml:space="preserve"> </v>
      </c>
      <c r="N51" s="220"/>
    </row>
    <row r="52" spans="1:14" x14ac:dyDescent="0.35">
      <c r="A52" s="116"/>
      <c r="B52" s="117"/>
      <c r="C52" s="118"/>
      <c r="D52" s="119"/>
      <c r="E52" s="119"/>
      <c r="F52" s="119"/>
      <c r="G52" s="102">
        <f t="shared" si="9"/>
        <v>0</v>
      </c>
      <c r="H52" s="115">
        <v>0</v>
      </c>
      <c r="I52" s="115">
        <v>0</v>
      </c>
      <c r="J52" s="115">
        <v>0</v>
      </c>
      <c r="K52" s="115">
        <v>0</v>
      </c>
      <c r="L52" s="104">
        <f t="shared" si="10"/>
        <v>0</v>
      </c>
      <c r="M52" s="219" t="str">
        <f t="shared" si="8"/>
        <v xml:space="preserve"> </v>
      </c>
      <c r="N52" s="220"/>
    </row>
    <row r="53" spans="1:14" x14ac:dyDescent="0.35">
      <c r="A53" s="116"/>
      <c r="B53" s="117"/>
      <c r="C53" s="118"/>
      <c r="D53" s="136"/>
      <c r="E53" s="136"/>
      <c r="F53" s="136"/>
      <c r="G53" s="102">
        <f t="shared" si="9"/>
        <v>0</v>
      </c>
      <c r="H53" s="115">
        <v>0</v>
      </c>
      <c r="I53" s="115">
        <v>0</v>
      </c>
      <c r="J53" s="115">
        <v>0</v>
      </c>
      <c r="K53" s="115">
        <v>0</v>
      </c>
      <c r="L53" s="104">
        <f t="shared" si="10"/>
        <v>0</v>
      </c>
      <c r="M53" s="134"/>
      <c r="N53" s="135"/>
    </row>
    <row r="54" spans="1:14" x14ac:dyDescent="0.35">
      <c r="A54" s="116"/>
      <c r="B54" s="117"/>
      <c r="C54" s="118"/>
      <c r="D54" s="119"/>
      <c r="E54" s="119"/>
      <c r="F54" s="119"/>
      <c r="G54" s="102">
        <f t="shared" si="9"/>
        <v>0</v>
      </c>
      <c r="H54" s="115">
        <v>0</v>
      </c>
      <c r="I54" s="115">
        <v>0</v>
      </c>
      <c r="J54" s="115">
        <v>0</v>
      </c>
      <c r="K54" s="115">
        <v>0</v>
      </c>
      <c r="L54" s="104">
        <f t="shared" si="10"/>
        <v>0</v>
      </c>
      <c r="M54" s="219" t="str">
        <f t="shared" si="8"/>
        <v xml:space="preserve"> </v>
      </c>
      <c r="N54" s="220"/>
    </row>
    <row r="55" spans="1:14" x14ac:dyDescent="0.35">
      <c r="A55" s="116"/>
      <c r="B55" s="117"/>
      <c r="C55" s="118"/>
      <c r="D55" s="119"/>
      <c r="E55" s="119"/>
      <c r="F55" s="119"/>
      <c r="G55" s="102">
        <f t="shared" si="9"/>
        <v>0</v>
      </c>
      <c r="H55" s="115">
        <v>0</v>
      </c>
      <c r="I55" s="115">
        <v>0</v>
      </c>
      <c r="J55" s="115">
        <v>0</v>
      </c>
      <c r="K55" s="115">
        <v>0</v>
      </c>
      <c r="L55" s="104">
        <f t="shared" si="10"/>
        <v>0</v>
      </c>
      <c r="M55" s="219" t="str">
        <f t="shared" si="8"/>
        <v xml:space="preserve"> </v>
      </c>
      <c r="N55" s="220"/>
    </row>
    <row r="56" spans="1:14" x14ac:dyDescent="0.35">
      <c r="A56" s="116"/>
      <c r="B56" s="117"/>
      <c r="C56" s="118"/>
      <c r="D56" s="119"/>
      <c r="E56" s="119"/>
      <c r="F56" s="119"/>
      <c r="G56" s="102">
        <f t="shared" si="9"/>
        <v>0</v>
      </c>
      <c r="H56" s="115">
        <v>0</v>
      </c>
      <c r="I56" s="115">
        <v>0</v>
      </c>
      <c r="J56" s="115">
        <v>0</v>
      </c>
      <c r="K56" s="115">
        <v>0</v>
      </c>
      <c r="L56" s="104">
        <f t="shared" si="10"/>
        <v>0</v>
      </c>
      <c r="M56" s="219" t="str">
        <f t="shared" si="8"/>
        <v xml:space="preserve"> </v>
      </c>
      <c r="N56" s="220"/>
    </row>
    <row r="57" spans="1:14" x14ac:dyDescent="0.35">
      <c r="A57" s="116"/>
      <c r="B57" s="117"/>
      <c r="C57" s="118"/>
      <c r="D57" s="119"/>
      <c r="E57" s="119"/>
      <c r="F57" s="119"/>
      <c r="G57" s="102">
        <f t="shared" si="9"/>
        <v>0</v>
      </c>
      <c r="H57" s="115">
        <v>0</v>
      </c>
      <c r="I57" s="115">
        <v>0</v>
      </c>
      <c r="J57" s="115">
        <v>0</v>
      </c>
      <c r="K57" s="115">
        <v>0</v>
      </c>
      <c r="L57" s="104">
        <f t="shared" si="10"/>
        <v>0</v>
      </c>
      <c r="M57" s="219" t="str">
        <f t="shared" si="8"/>
        <v xml:space="preserve"> </v>
      </c>
      <c r="N57" s="220"/>
    </row>
    <row r="58" spans="1:14" x14ac:dyDescent="0.35">
      <c r="A58" s="116"/>
      <c r="B58" s="117"/>
      <c r="C58" s="118"/>
      <c r="D58" s="119"/>
      <c r="E58" s="119"/>
      <c r="F58" s="119"/>
      <c r="G58" s="102">
        <f t="shared" si="9"/>
        <v>0</v>
      </c>
      <c r="H58" s="115">
        <v>0</v>
      </c>
      <c r="I58" s="115">
        <v>0</v>
      </c>
      <c r="J58" s="115">
        <v>0</v>
      </c>
      <c r="K58" s="115">
        <v>0</v>
      </c>
      <c r="L58" s="104">
        <f t="shared" si="10"/>
        <v>0</v>
      </c>
      <c r="M58" s="219" t="str">
        <f t="shared" si="8"/>
        <v xml:space="preserve"> </v>
      </c>
      <c r="N58" s="220"/>
    </row>
    <row r="59" spans="1:14" x14ac:dyDescent="0.35">
      <c r="A59" s="116"/>
      <c r="B59" s="117"/>
      <c r="C59" s="118"/>
      <c r="D59" s="119"/>
      <c r="E59" s="119"/>
      <c r="F59" s="119"/>
      <c r="G59" s="102">
        <f t="shared" si="9"/>
        <v>0</v>
      </c>
      <c r="H59" s="115">
        <v>0</v>
      </c>
      <c r="I59" s="115">
        <v>0</v>
      </c>
      <c r="J59" s="115">
        <v>0</v>
      </c>
      <c r="K59" s="115">
        <v>0</v>
      </c>
      <c r="L59" s="104">
        <f t="shared" si="10"/>
        <v>0</v>
      </c>
      <c r="M59" s="219" t="str">
        <f t="shared" si="8"/>
        <v xml:space="preserve"> </v>
      </c>
      <c r="N59" s="220"/>
    </row>
    <row r="60" spans="1:14" x14ac:dyDescent="0.35">
      <c r="A60" s="116"/>
      <c r="B60" s="117"/>
      <c r="C60" s="118"/>
      <c r="D60" s="119"/>
      <c r="E60" s="119"/>
      <c r="F60" s="119"/>
      <c r="G60" s="102">
        <f t="shared" si="9"/>
        <v>0</v>
      </c>
      <c r="H60" s="115">
        <v>0</v>
      </c>
      <c r="I60" s="115">
        <v>0</v>
      </c>
      <c r="J60" s="115">
        <v>0</v>
      </c>
      <c r="K60" s="115">
        <v>0</v>
      </c>
      <c r="L60" s="104">
        <f t="shared" si="10"/>
        <v>0</v>
      </c>
      <c r="M60" s="219" t="str">
        <f t="shared" si="8"/>
        <v xml:space="preserve"> </v>
      </c>
      <c r="N60" s="220"/>
    </row>
    <row r="61" spans="1:14" x14ac:dyDescent="0.35">
      <c r="A61" s="116"/>
      <c r="B61" s="117"/>
      <c r="C61" s="118"/>
      <c r="D61" s="119"/>
      <c r="E61" s="119"/>
      <c r="F61" s="119"/>
      <c r="G61" s="102">
        <f t="shared" si="9"/>
        <v>0</v>
      </c>
      <c r="H61" s="115">
        <v>0</v>
      </c>
      <c r="I61" s="115">
        <v>0</v>
      </c>
      <c r="J61" s="115">
        <v>0</v>
      </c>
      <c r="K61" s="115">
        <v>0</v>
      </c>
      <c r="L61" s="104">
        <f t="shared" si="10"/>
        <v>0</v>
      </c>
      <c r="M61" s="219" t="str">
        <f t="shared" si="8"/>
        <v xml:space="preserve"> </v>
      </c>
      <c r="N61" s="220"/>
    </row>
    <row r="62" spans="1:14" x14ac:dyDescent="0.35">
      <c r="A62" s="116"/>
      <c r="B62" s="117"/>
      <c r="C62" s="118"/>
      <c r="D62" s="119"/>
      <c r="E62" s="119"/>
      <c r="F62" s="119"/>
      <c r="G62" s="102">
        <f t="shared" si="9"/>
        <v>0</v>
      </c>
      <c r="H62" s="115">
        <v>0</v>
      </c>
      <c r="I62" s="115">
        <v>0</v>
      </c>
      <c r="J62" s="115">
        <v>0</v>
      </c>
      <c r="K62" s="115">
        <v>0</v>
      </c>
      <c r="L62" s="104">
        <f t="shared" si="10"/>
        <v>0</v>
      </c>
      <c r="M62" s="219" t="str">
        <f t="shared" si="8"/>
        <v xml:space="preserve"> </v>
      </c>
      <c r="N62" s="220"/>
    </row>
    <row r="63" spans="1:14" x14ac:dyDescent="0.35">
      <c r="A63" s="116"/>
      <c r="B63" s="117"/>
      <c r="C63" s="118"/>
      <c r="D63" s="119"/>
      <c r="E63" s="119"/>
      <c r="F63" s="119"/>
      <c r="G63" s="102">
        <f t="shared" si="9"/>
        <v>0</v>
      </c>
      <c r="H63" s="115">
        <v>0</v>
      </c>
      <c r="I63" s="115">
        <v>0</v>
      </c>
      <c r="J63" s="115">
        <v>0</v>
      </c>
      <c r="K63" s="115">
        <v>0</v>
      </c>
      <c r="L63" s="104">
        <f t="shared" si="10"/>
        <v>0</v>
      </c>
      <c r="M63" s="219" t="str">
        <f t="shared" si="8"/>
        <v xml:space="preserve"> </v>
      </c>
      <c r="N63" s="220"/>
    </row>
    <row r="64" spans="1:14" x14ac:dyDescent="0.35">
      <c r="A64" s="116"/>
      <c r="B64" s="117"/>
      <c r="C64" s="118"/>
      <c r="D64" s="119"/>
      <c r="E64" s="119"/>
      <c r="F64" s="119"/>
      <c r="G64" s="102">
        <f t="shared" si="9"/>
        <v>0</v>
      </c>
      <c r="H64" s="115">
        <v>0</v>
      </c>
      <c r="I64" s="115">
        <v>0</v>
      </c>
      <c r="J64" s="115">
        <v>0</v>
      </c>
      <c r="K64" s="115">
        <v>0</v>
      </c>
      <c r="L64" s="104">
        <f t="shared" si="10"/>
        <v>0</v>
      </c>
      <c r="M64" s="219" t="str">
        <f t="shared" si="8"/>
        <v xml:space="preserve"> </v>
      </c>
      <c r="N64" s="220"/>
    </row>
    <row r="65" spans="1:14" x14ac:dyDescent="0.35">
      <c r="A65" s="116"/>
      <c r="B65" s="117"/>
      <c r="C65" s="118"/>
      <c r="D65" s="119"/>
      <c r="E65" s="119"/>
      <c r="F65" s="119"/>
      <c r="G65" s="102">
        <f t="shared" si="9"/>
        <v>0</v>
      </c>
      <c r="H65" s="115">
        <v>0</v>
      </c>
      <c r="I65" s="115">
        <v>0</v>
      </c>
      <c r="J65" s="115">
        <v>0</v>
      </c>
      <c r="K65" s="115">
        <v>0</v>
      </c>
      <c r="L65" s="104">
        <f t="shared" si="10"/>
        <v>0</v>
      </c>
      <c r="M65" s="219" t="str">
        <f t="shared" si="8"/>
        <v xml:space="preserve"> </v>
      </c>
      <c r="N65" s="220"/>
    </row>
    <row r="66" spans="1:14" x14ac:dyDescent="0.35">
      <c r="A66" s="116"/>
      <c r="B66" s="117"/>
      <c r="C66" s="118"/>
      <c r="D66" s="119"/>
      <c r="E66" s="119"/>
      <c r="F66" s="119"/>
      <c r="G66" s="102">
        <f t="shared" si="9"/>
        <v>0</v>
      </c>
      <c r="H66" s="115">
        <v>0</v>
      </c>
      <c r="I66" s="115">
        <v>0</v>
      </c>
      <c r="J66" s="115">
        <v>0</v>
      </c>
      <c r="K66" s="115">
        <v>0</v>
      </c>
      <c r="L66" s="104">
        <f t="shared" si="10"/>
        <v>0</v>
      </c>
      <c r="M66" s="219" t="str">
        <f t="shared" si="8"/>
        <v xml:space="preserve"> </v>
      </c>
      <c r="N66" s="220"/>
    </row>
    <row r="67" spans="1:14" x14ac:dyDescent="0.35">
      <c r="A67" s="116"/>
      <c r="B67" s="117"/>
      <c r="C67" s="118"/>
      <c r="D67" s="119"/>
      <c r="E67" s="119"/>
      <c r="F67" s="119"/>
      <c r="G67" s="102">
        <f t="shared" si="9"/>
        <v>0</v>
      </c>
      <c r="H67" s="115">
        <v>0</v>
      </c>
      <c r="I67" s="115">
        <v>0</v>
      </c>
      <c r="J67" s="115">
        <v>0</v>
      </c>
      <c r="K67" s="115">
        <v>0</v>
      </c>
      <c r="L67" s="104">
        <f t="shared" si="10"/>
        <v>0</v>
      </c>
      <c r="M67" s="219" t="str">
        <f t="shared" si="8"/>
        <v xml:space="preserve"> </v>
      </c>
      <c r="N67" s="220"/>
    </row>
    <row r="68" spans="1:14" x14ac:dyDescent="0.35">
      <c r="A68" s="116"/>
      <c r="B68" s="117"/>
      <c r="C68" s="118"/>
      <c r="D68" s="119"/>
      <c r="E68" s="119"/>
      <c r="F68" s="119"/>
      <c r="G68" s="102">
        <f t="shared" si="9"/>
        <v>0</v>
      </c>
      <c r="H68" s="115">
        <v>0</v>
      </c>
      <c r="I68" s="115">
        <v>0</v>
      </c>
      <c r="J68" s="115">
        <v>0</v>
      </c>
      <c r="K68" s="115">
        <v>0</v>
      </c>
      <c r="L68" s="104">
        <f t="shared" si="10"/>
        <v>0</v>
      </c>
      <c r="M68" s="219" t="str">
        <f t="shared" si="8"/>
        <v xml:space="preserve"> </v>
      </c>
      <c r="N68" s="220"/>
    </row>
    <row r="69" spans="1:14" ht="15" thickBot="1" x14ac:dyDescent="0.4">
      <c r="A69" s="41" t="s">
        <v>25</v>
      </c>
      <c r="B69" s="42"/>
      <c r="C69" s="42"/>
      <c r="D69" s="42"/>
      <c r="E69" s="42"/>
      <c r="F69" s="42"/>
      <c r="G69" s="102">
        <f>SUM(G48:G68)</f>
        <v>0</v>
      </c>
      <c r="H69" s="102">
        <f t="shared" ref="H69:L69" si="11">SUM(H48:H68)</f>
        <v>0</v>
      </c>
      <c r="I69" s="102">
        <f t="shared" si="11"/>
        <v>0</v>
      </c>
      <c r="J69" s="102">
        <f t="shared" si="11"/>
        <v>0</v>
      </c>
      <c r="K69" s="102">
        <f t="shared" si="11"/>
        <v>0</v>
      </c>
      <c r="L69" s="102">
        <f t="shared" si="11"/>
        <v>0</v>
      </c>
      <c r="M69" s="219" t="str">
        <f t="shared" si="8"/>
        <v xml:space="preserve"> </v>
      </c>
      <c r="N69" s="220"/>
    </row>
    <row r="70" spans="1:14" ht="15" thickBot="1" x14ac:dyDescent="0.4">
      <c r="A70" s="225" t="s">
        <v>26</v>
      </c>
      <c r="B70" s="226"/>
      <c r="C70" s="226"/>
      <c r="D70" s="226"/>
      <c r="E70" s="226"/>
      <c r="F70" s="226"/>
      <c r="G70" s="226"/>
      <c r="H70" s="226"/>
      <c r="I70" s="226"/>
      <c r="J70" s="226"/>
      <c r="K70" s="226"/>
      <c r="L70" s="227"/>
      <c r="M70" s="219"/>
      <c r="N70" s="220"/>
    </row>
    <row r="71" spans="1:14" x14ac:dyDescent="0.35">
      <c r="A71" s="228"/>
      <c r="B71" s="229"/>
      <c r="C71" s="229"/>
      <c r="D71" s="229"/>
      <c r="E71" s="229"/>
      <c r="F71" s="229"/>
      <c r="G71" s="229"/>
      <c r="H71" s="229"/>
      <c r="I71" s="229"/>
      <c r="J71" s="229"/>
      <c r="K71" s="229"/>
      <c r="L71" s="230"/>
      <c r="M71" s="219"/>
      <c r="N71" s="220"/>
    </row>
    <row r="72" spans="1:14" x14ac:dyDescent="0.35">
      <c r="A72" s="231"/>
      <c r="B72" s="232"/>
      <c r="C72" s="232"/>
      <c r="D72" s="232"/>
      <c r="E72" s="232"/>
      <c r="F72" s="232"/>
      <c r="G72" s="232"/>
      <c r="H72" s="232"/>
      <c r="I72" s="232"/>
      <c r="J72" s="232"/>
      <c r="K72" s="232"/>
      <c r="L72" s="233"/>
      <c r="M72" s="219"/>
      <c r="N72" s="220"/>
    </row>
    <row r="73" spans="1:14" x14ac:dyDescent="0.35">
      <c r="A73" s="231"/>
      <c r="B73" s="232"/>
      <c r="C73" s="232"/>
      <c r="D73" s="232"/>
      <c r="E73" s="232"/>
      <c r="F73" s="232"/>
      <c r="G73" s="232"/>
      <c r="H73" s="232"/>
      <c r="I73" s="232"/>
      <c r="J73" s="232"/>
      <c r="K73" s="232"/>
      <c r="L73" s="233"/>
      <c r="M73" s="219"/>
      <c r="N73" s="220"/>
    </row>
    <row r="74" spans="1:14" x14ac:dyDescent="0.35">
      <c r="A74" s="231"/>
      <c r="B74" s="232"/>
      <c r="C74" s="232"/>
      <c r="D74" s="232"/>
      <c r="E74" s="232"/>
      <c r="F74" s="232"/>
      <c r="G74" s="232"/>
      <c r="H74" s="232"/>
      <c r="I74" s="232"/>
      <c r="J74" s="232"/>
      <c r="K74" s="232"/>
      <c r="L74" s="233"/>
      <c r="M74" s="219"/>
      <c r="N74" s="220"/>
    </row>
    <row r="75" spans="1:14" x14ac:dyDescent="0.35">
      <c r="A75" s="231"/>
      <c r="B75" s="232"/>
      <c r="C75" s="232"/>
      <c r="D75" s="232"/>
      <c r="E75" s="232"/>
      <c r="F75" s="232"/>
      <c r="G75" s="232"/>
      <c r="H75" s="232"/>
      <c r="I75" s="232"/>
      <c r="J75" s="232"/>
      <c r="K75" s="232"/>
      <c r="L75" s="233"/>
      <c r="M75" s="219"/>
      <c r="N75" s="220"/>
    </row>
    <row r="76" spans="1:14" ht="56.5" customHeight="1" thickBot="1" x14ac:dyDescent="0.4">
      <c r="A76" s="234"/>
      <c r="B76" s="235"/>
      <c r="C76" s="235"/>
      <c r="D76" s="235"/>
      <c r="E76" s="235"/>
      <c r="F76" s="235"/>
      <c r="G76" s="235"/>
      <c r="H76" s="235"/>
      <c r="I76" s="235"/>
      <c r="J76" s="235"/>
      <c r="K76" s="235"/>
      <c r="L76" s="236"/>
      <c r="M76" s="219"/>
      <c r="N76" s="220"/>
    </row>
    <row r="77" spans="1:14" x14ac:dyDescent="0.35">
      <c r="A77" s="43" t="s">
        <v>4</v>
      </c>
      <c r="B77" s="44"/>
      <c r="C77" s="44"/>
      <c r="D77" s="44"/>
      <c r="E77" s="44"/>
      <c r="F77" s="44"/>
      <c r="G77" s="44"/>
      <c r="H77" s="44"/>
      <c r="I77" s="44"/>
      <c r="J77" s="44"/>
      <c r="K77" s="44"/>
      <c r="L77" s="45"/>
      <c r="M77" s="219"/>
      <c r="N77" s="220"/>
    </row>
    <row r="78" spans="1:14" ht="29" x14ac:dyDescent="0.35">
      <c r="A78" s="262" t="s">
        <v>45</v>
      </c>
      <c r="B78" s="263"/>
      <c r="C78" s="263"/>
      <c r="D78" s="263"/>
      <c r="E78" s="46" t="s">
        <v>46</v>
      </c>
      <c r="F78" s="47" t="s">
        <v>47</v>
      </c>
      <c r="G78" s="97" t="s">
        <v>16</v>
      </c>
      <c r="H78" s="6" t="s">
        <v>17</v>
      </c>
      <c r="I78" s="6" t="s">
        <v>18</v>
      </c>
      <c r="J78" s="6" t="s">
        <v>19</v>
      </c>
      <c r="K78" s="6" t="s">
        <v>20</v>
      </c>
      <c r="L78" s="100" t="s">
        <v>21</v>
      </c>
      <c r="M78" s="219"/>
      <c r="N78" s="220"/>
    </row>
    <row r="79" spans="1:14" x14ac:dyDescent="0.35">
      <c r="A79" s="247"/>
      <c r="B79" s="248"/>
      <c r="C79" s="248"/>
      <c r="D79" s="248"/>
      <c r="E79" s="120"/>
      <c r="F79" s="121"/>
      <c r="G79" s="96">
        <f t="shared" ref="G79:G83" si="12">E79*F79</f>
        <v>0</v>
      </c>
      <c r="H79" s="122">
        <v>0</v>
      </c>
      <c r="I79" s="122">
        <v>0</v>
      </c>
      <c r="J79" s="122">
        <v>0</v>
      </c>
      <c r="K79" s="122">
        <v>0</v>
      </c>
      <c r="L79" s="104">
        <f t="shared" ref="L79:L83" si="13">SUM(H79:K79)</f>
        <v>0</v>
      </c>
      <c r="M79" s="219" t="str">
        <f t="shared" ref="M79:M84" si="14">IF(D79=""," ",IF(L79=G79," ","Amounts must equal. Please adjust entries for columns H through K"))</f>
        <v xml:space="preserve"> </v>
      </c>
      <c r="N79" s="220"/>
    </row>
    <row r="80" spans="1:14" x14ac:dyDescent="0.35">
      <c r="A80" s="247"/>
      <c r="B80" s="248"/>
      <c r="C80" s="248"/>
      <c r="D80" s="248"/>
      <c r="E80" s="120"/>
      <c r="F80" s="121"/>
      <c r="G80" s="96">
        <f t="shared" si="12"/>
        <v>0</v>
      </c>
      <c r="H80" s="122">
        <v>0</v>
      </c>
      <c r="I80" s="122">
        <v>0</v>
      </c>
      <c r="J80" s="122">
        <v>0</v>
      </c>
      <c r="K80" s="122">
        <v>0</v>
      </c>
      <c r="L80" s="104">
        <f t="shared" si="13"/>
        <v>0</v>
      </c>
      <c r="M80" s="219" t="str">
        <f t="shared" si="14"/>
        <v xml:space="preserve"> </v>
      </c>
      <c r="N80" s="220"/>
    </row>
    <row r="81" spans="1:14" x14ac:dyDescent="0.35">
      <c r="A81" s="247"/>
      <c r="B81" s="248"/>
      <c r="C81" s="248"/>
      <c r="D81" s="248"/>
      <c r="E81" s="120"/>
      <c r="F81" s="121"/>
      <c r="G81" s="96">
        <f t="shared" si="12"/>
        <v>0</v>
      </c>
      <c r="H81" s="122">
        <v>0</v>
      </c>
      <c r="I81" s="122">
        <v>0</v>
      </c>
      <c r="J81" s="122">
        <v>0</v>
      </c>
      <c r="K81" s="122">
        <v>0</v>
      </c>
      <c r="L81" s="104">
        <f t="shared" si="13"/>
        <v>0</v>
      </c>
      <c r="M81" s="219" t="str">
        <f t="shared" si="14"/>
        <v xml:space="preserve"> </v>
      </c>
      <c r="N81" s="220"/>
    </row>
    <row r="82" spans="1:14" x14ac:dyDescent="0.35">
      <c r="A82" s="247"/>
      <c r="B82" s="248"/>
      <c r="C82" s="248"/>
      <c r="D82" s="248"/>
      <c r="E82" s="120"/>
      <c r="F82" s="121"/>
      <c r="G82" s="96">
        <f t="shared" si="12"/>
        <v>0</v>
      </c>
      <c r="H82" s="122">
        <v>0</v>
      </c>
      <c r="I82" s="122">
        <v>0</v>
      </c>
      <c r="J82" s="122">
        <v>0</v>
      </c>
      <c r="K82" s="122">
        <v>0</v>
      </c>
      <c r="L82" s="104">
        <f t="shared" si="13"/>
        <v>0</v>
      </c>
      <c r="M82" s="219" t="str">
        <f t="shared" si="14"/>
        <v xml:space="preserve"> </v>
      </c>
      <c r="N82" s="220"/>
    </row>
    <row r="83" spans="1:14" x14ac:dyDescent="0.35">
      <c r="A83" s="247"/>
      <c r="B83" s="248"/>
      <c r="C83" s="248"/>
      <c r="D83" s="248"/>
      <c r="E83" s="120"/>
      <c r="F83" s="121"/>
      <c r="G83" s="96">
        <f t="shared" si="12"/>
        <v>0</v>
      </c>
      <c r="H83" s="122">
        <v>0</v>
      </c>
      <c r="I83" s="122">
        <v>0</v>
      </c>
      <c r="J83" s="122">
        <v>0</v>
      </c>
      <c r="K83" s="122">
        <v>0</v>
      </c>
      <c r="L83" s="104">
        <f t="shared" si="13"/>
        <v>0</v>
      </c>
      <c r="M83" s="219" t="str">
        <f t="shared" si="14"/>
        <v xml:space="preserve"> </v>
      </c>
      <c r="N83" s="220"/>
    </row>
    <row r="84" spans="1:14" ht="15" thickBot="1" x14ac:dyDescent="0.4">
      <c r="A84" s="249" t="s">
        <v>25</v>
      </c>
      <c r="B84" s="250"/>
      <c r="C84" s="250"/>
      <c r="D84" s="250"/>
      <c r="E84" s="250"/>
      <c r="F84" s="250"/>
      <c r="G84" s="96">
        <f>SUM(G79:G83)</f>
        <v>0</v>
      </c>
      <c r="H84" s="96">
        <f t="shared" ref="H84:L84" si="15">SUM(H79:H83)</f>
        <v>0</v>
      </c>
      <c r="I84" s="96">
        <f t="shared" si="15"/>
        <v>0</v>
      </c>
      <c r="J84" s="96">
        <f t="shared" si="15"/>
        <v>0</v>
      </c>
      <c r="K84" s="96">
        <f t="shared" si="15"/>
        <v>0</v>
      </c>
      <c r="L84" s="96">
        <f t="shared" si="15"/>
        <v>0</v>
      </c>
      <c r="M84" s="219" t="str">
        <f t="shared" si="14"/>
        <v xml:space="preserve"> </v>
      </c>
      <c r="N84" s="220"/>
    </row>
    <row r="85" spans="1:14" ht="15" thickBot="1" x14ac:dyDescent="0.4">
      <c r="A85" s="225" t="s">
        <v>26</v>
      </c>
      <c r="B85" s="226"/>
      <c r="C85" s="226"/>
      <c r="D85" s="226"/>
      <c r="E85" s="226"/>
      <c r="F85" s="226"/>
      <c r="G85" s="226"/>
      <c r="H85" s="226"/>
      <c r="I85" s="226"/>
      <c r="J85" s="226"/>
      <c r="K85" s="226"/>
      <c r="L85" s="227"/>
      <c r="M85" s="219"/>
      <c r="N85" s="220"/>
    </row>
    <row r="86" spans="1:14" x14ac:dyDescent="0.35">
      <c r="A86" s="228"/>
      <c r="B86" s="229"/>
      <c r="C86" s="229"/>
      <c r="D86" s="229"/>
      <c r="E86" s="229"/>
      <c r="F86" s="229"/>
      <c r="G86" s="229"/>
      <c r="H86" s="229"/>
      <c r="I86" s="229"/>
      <c r="J86" s="229"/>
      <c r="K86" s="229"/>
      <c r="L86" s="230"/>
      <c r="M86" s="219"/>
      <c r="N86" s="220"/>
    </row>
    <row r="87" spans="1:14" x14ac:dyDescent="0.35">
      <c r="A87" s="231"/>
      <c r="B87" s="232"/>
      <c r="C87" s="232"/>
      <c r="D87" s="232"/>
      <c r="E87" s="232"/>
      <c r="F87" s="232"/>
      <c r="G87" s="232"/>
      <c r="H87" s="232"/>
      <c r="I87" s="232"/>
      <c r="J87" s="232"/>
      <c r="K87" s="232"/>
      <c r="L87" s="233"/>
      <c r="M87" s="219"/>
      <c r="N87" s="220"/>
    </row>
    <row r="88" spans="1:14" x14ac:dyDescent="0.35">
      <c r="A88" s="231"/>
      <c r="B88" s="232"/>
      <c r="C88" s="232"/>
      <c r="D88" s="232"/>
      <c r="E88" s="232"/>
      <c r="F88" s="232"/>
      <c r="G88" s="232"/>
      <c r="H88" s="232"/>
      <c r="I88" s="232"/>
      <c r="J88" s="232"/>
      <c r="K88" s="232"/>
      <c r="L88" s="233"/>
      <c r="M88" s="219"/>
      <c r="N88" s="220"/>
    </row>
    <row r="89" spans="1:14" x14ac:dyDescent="0.35">
      <c r="A89" s="231"/>
      <c r="B89" s="232"/>
      <c r="C89" s="232"/>
      <c r="D89" s="232"/>
      <c r="E89" s="232"/>
      <c r="F89" s="232"/>
      <c r="G89" s="232"/>
      <c r="H89" s="232"/>
      <c r="I89" s="232"/>
      <c r="J89" s="232"/>
      <c r="K89" s="232"/>
      <c r="L89" s="233"/>
      <c r="M89" s="219"/>
      <c r="N89" s="220"/>
    </row>
    <row r="90" spans="1:14" x14ac:dyDescent="0.35">
      <c r="A90" s="231"/>
      <c r="B90" s="232"/>
      <c r="C90" s="232"/>
      <c r="D90" s="232"/>
      <c r="E90" s="232"/>
      <c r="F90" s="232"/>
      <c r="G90" s="232"/>
      <c r="H90" s="232"/>
      <c r="I90" s="232"/>
      <c r="J90" s="232"/>
      <c r="K90" s="232"/>
      <c r="L90" s="233"/>
      <c r="M90" s="219"/>
      <c r="N90" s="220"/>
    </row>
    <row r="91" spans="1:14" ht="15" thickBot="1" x14ac:dyDescent="0.4">
      <c r="A91" s="234"/>
      <c r="B91" s="235"/>
      <c r="C91" s="235"/>
      <c r="D91" s="235"/>
      <c r="E91" s="235"/>
      <c r="F91" s="235"/>
      <c r="G91" s="235"/>
      <c r="H91" s="235"/>
      <c r="I91" s="235"/>
      <c r="J91" s="235"/>
      <c r="K91" s="235"/>
      <c r="L91" s="236"/>
      <c r="M91" s="219"/>
      <c r="N91" s="220"/>
    </row>
    <row r="92" spans="1:14" x14ac:dyDescent="0.35">
      <c r="A92" s="55" t="s">
        <v>5</v>
      </c>
      <c r="B92" s="56"/>
      <c r="C92" s="56"/>
      <c r="D92" s="56"/>
      <c r="E92" s="56"/>
      <c r="F92" s="56"/>
      <c r="G92" s="56"/>
      <c r="H92" s="56"/>
      <c r="I92" s="56"/>
      <c r="J92" s="56"/>
      <c r="K92" s="56"/>
      <c r="L92" s="57"/>
      <c r="M92" s="219"/>
      <c r="N92" s="220"/>
    </row>
    <row r="93" spans="1:14" ht="29" x14ac:dyDescent="0.35">
      <c r="A93" s="262" t="s">
        <v>45</v>
      </c>
      <c r="B93" s="263"/>
      <c r="C93" s="263"/>
      <c r="D93" s="263"/>
      <c r="E93" s="46" t="s">
        <v>46</v>
      </c>
      <c r="F93" s="47" t="s">
        <v>47</v>
      </c>
      <c r="G93" s="97" t="s">
        <v>16</v>
      </c>
      <c r="H93" s="6" t="s">
        <v>17</v>
      </c>
      <c r="I93" s="6" t="s">
        <v>18</v>
      </c>
      <c r="J93" s="6" t="s">
        <v>19</v>
      </c>
      <c r="K93" s="6" t="s">
        <v>20</v>
      </c>
      <c r="L93" s="100" t="s">
        <v>21</v>
      </c>
      <c r="M93" s="219"/>
      <c r="N93" s="220"/>
    </row>
    <row r="94" spans="1:14" x14ac:dyDescent="0.35">
      <c r="A94" s="247"/>
      <c r="B94" s="248"/>
      <c r="C94" s="248"/>
      <c r="D94" s="248"/>
      <c r="E94" s="123"/>
      <c r="F94" s="124"/>
      <c r="G94" s="96">
        <f>E94*F94</f>
        <v>0</v>
      </c>
      <c r="H94" s="122">
        <v>0</v>
      </c>
      <c r="I94" s="122">
        <v>0</v>
      </c>
      <c r="J94" s="122">
        <v>0</v>
      </c>
      <c r="K94" s="122">
        <v>0</v>
      </c>
      <c r="L94" s="104">
        <f t="shared" ref="L94:L107" si="16">SUM(H94:K94)</f>
        <v>0</v>
      </c>
      <c r="M94" s="219" t="str">
        <f t="shared" ref="M94:M108" si="17">IF(D94=""," ",IF(L94=G94," ","Amounts must equal. Please adjust entries for columns H through K"))</f>
        <v xml:space="preserve"> </v>
      </c>
      <c r="N94" s="220"/>
    </row>
    <row r="95" spans="1:14" x14ac:dyDescent="0.35">
      <c r="A95" s="247"/>
      <c r="B95" s="248"/>
      <c r="C95" s="248"/>
      <c r="D95" s="248"/>
      <c r="E95" s="123"/>
      <c r="F95" s="124"/>
      <c r="G95" s="96">
        <f t="shared" ref="G95:G107" si="18">E95*F95</f>
        <v>0</v>
      </c>
      <c r="H95" s="122">
        <v>0</v>
      </c>
      <c r="I95" s="122">
        <v>0</v>
      </c>
      <c r="J95" s="122">
        <v>0</v>
      </c>
      <c r="K95" s="122">
        <v>0</v>
      </c>
      <c r="L95" s="104">
        <f t="shared" si="16"/>
        <v>0</v>
      </c>
      <c r="M95" s="219" t="str">
        <f t="shared" si="17"/>
        <v xml:space="preserve"> </v>
      </c>
      <c r="N95" s="220"/>
    </row>
    <row r="96" spans="1:14" x14ac:dyDescent="0.35">
      <c r="A96" s="247"/>
      <c r="B96" s="248"/>
      <c r="C96" s="248"/>
      <c r="D96" s="248"/>
      <c r="E96" s="123"/>
      <c r="F96" s="124"/>
      <c r="G96" s="96">
        <f t="shared" si="18"/>
        <v>0</v>
      </c>
      <c r="H96" s="122">
        <v>0</v>
      </c>
      <c r="I96" s="122">
        <v>0</v>
      </c>
      <c r="J96" s="122">
        <v>0</v>
      </c>
      <c r="K96" s="122">
        <v>0</v>
      </c>
      <c r="L96" s="104">
        <f t="shared" si="16"/>
        <v>0</v>
      </c>
      <c r="M96" s="219" t="str">
        <f t="shared" si="17"/>
        <v xml:space="preserve"> </v>
      </c>
      <c r="N96" s="220"/>
    </row>
    <row r="97" spans="1:14" x14ac:dyDescent="0.35">
      <c r="A97" s="247"/>
      <c r="B97" s="248"/>
      <c r="C97" s="248"/>
      <c r="D97" s="248"/>
      <c r="E97" s="123"/>
      <c r="F97" s="124"/>
      <c r="G97" s="96">
        <f t="shared" si="18"/>
        <v>0</v>
      </c>
      <c r="H97" s="122">
        <v>0</v>
      </c>
      <c r="I97" s="122">
        <v>0</v>
      </c>
      <c r="J97" s="122">
        <v>0</v>
      </c>
      <c r="K97" s="122">
        <v>0</v>
      </c>
      <c r="L97" s="104">
        <f t="shared" si="16"/>
        <v>0</v>
      </c>
      <c r="M97" s="219" t="str">
        <f t="shared" si="17"/>
        <v xml:space="preserve"> </v>
      </c>
      <c r="N97" s="220"/>
    </row>
    <row r="98" spans="1:14" x14ac:dyDescent="0.35">
      <c r="A98" s="247"/>
      <c r="B98" s="248"/>
      <c r="C98" s="248"/>
      <c r="D98" s="248"/>
      <c r="E98" s="123"/>
      <c r="F98" s="124"/>
      <c r="G98" s="96">
        <f t="shared" si="18"/>
        <v>0</v>
      </c>
      <c r="H98" s="122">
        <v>0</v>
      </c>
      <c r="I98" s="122">
        <v>0</v>
      </c>
      <c r="J98" s="122">
        <v>0</v>
      </c>
      <c r="K98" s="122">
        <v>0</v>
      </c>
      <c r="L98" s="104">
        <f t="shared" si="16"/>
        <v>0</v>
      </c>
      <c r="M98" s="219" t="str">
        <f t="shared" si="17"/>
        <v xml:space="preserve"> </v>
      </c>
      <c r="N98" s="220"/>
    </row>
    <row r="99" spans="1:14" x14ac:dyDescent="0.35">
      <c r="A99" s="247"/>
      <c r="B99" s="248"/>
      <c r="C99" s="248"/>
      <c r="D99" s="248"/>
      <c r="E99" s="137"/>
      <c r="F99" s="121"/>
      <c r="G99" s="96">
        <f t="shared" si="18"/>
        <v>0</v>
      </c>
      <c r="H99" s="122">
        <v>0</v>
      </c>
      <c r="I99" s="122">
        <v>0</v>
      </c>
      <c r="J99" s="122">
        <v>0</v>
      </c>
      <c r="K99" s="122">
        <v>0</v>
      </c>
      <c r="L99" s="104">
        <f t="shared" si="16"/>
        <v>0</v>
      </c>
      <c r="M99" s="219" t="str">
        <f t="shared" si="17"/>
        <v xml:space="preserve"> </v>
      </c>
      <c r="N99" s="220"/>
    </row>
    <row r="100" spans="1:14" x14ac:dyDescent="0.35">
      <c r="A100" s="247"/>
      <c r="B100" s="248"/>
      <c r="C100" s="248"/>
      <c r="D100" s="248"/>
      <c r="E100" s="137"/>
      <c r="F100" s="121"/>
      <c r="G100" s="96">
        <f t="shared" si="18"/>
        <v>0</v>
      </c>
      <c r="H100" s="122">
        <v>0</v>
      </c>
      <c r="I100" s="122">
        <v>0</v>
      </c>
      <c r="J100" s="122">
        <v>0</v>
      </c>
      <c r="K100" s="122">
        <v>0</v>
      </c>
      <c r="L100" s="104">
        <f t="shared" si="16"/>
        <v>0</v>
      </c>
      <c r="M100" s="219" t="str">
        <f t="shared" si="17"/>
        <v xml:space="preserve"> </v>
      </c>
      <c r="N100" s="220"/>
    </row>
    <row r="101" spans="1:14" x14ac:dyDescent="0.35">
      <c r="A101" s="247"/>
      <c r="B101" s="248"/>
      <c r="C101" s="248"/>
      <c r="D101" s="248"/>
      <c r="E101" s="137"/>
      <c r="F101" s="121"/>
      <c r="G101" s="96">
        <f t="shared" si="18"/>
        <v>0</v>
      </c>
      <c r="H101" s="122">
        <v>0</v>
      </c>
      <c r="I101" s="122">
        <v>0</v>
      </c>
      <c r="J101" s="122">
        <v>0</v>
      </c>
      <c r="K101" s="122">
        <v>0</v>
      </c>
      <c r="L101" s="104">
        <f t="shared" si="16"/>
        <v>0</v>
      </c>
      <c r="M101" s="219" t="str">
        <f t="shared" si="17"/>
        <v xml:space="preserve"> </v>
      </c>
      <c r="N101" s="220"/>
    </row>
    <row r="102" spans="1:14" x14ac:dyDescent="0.35">
      <c r="A102" s="252"/>
      <c r="B102" s="261"/>
      <c r="C102" s="261"/>
      <c r="D102" s="253"/>
      <c r="E102" s="123"/>
      <c r="F102" s="124"/>
      <c r="G102" s="96">
        <f t="shared" si="18"/>
        <v>0</v>
      </c>
      <c r="H102" s="122">
        <v>0</v>
      </c>
      <c r="I102" s="122">
        <v>0</v>
      </c>
      <c r="J102" s="122">
        <v>0</v>
      </c>
      <c r="K102" s="122">
        <v>0</v>
      </c>
      <c r="L102" s="104">
        <f t="shared" si="16"/>
        <v>0</v>
      </c>
      <c r="M102" s="219" t="str">
        <f t="shared" si="17"/>
        <v xml:space="preserve"> </v>
      </c>
      <c r="N102" s="220"/>
    </row>
    <row r="103" spans="1:14" x14ac:dyDescent="0.35">
      <c r="A103" s="252"/>
      <c r="B103" s="261"/>
      <c r="C103" s="261"/>
      <c r="D103" s="253"/>
      <c r="E103" s="123"/>
      <c r="F103" s="124"/>
      <c r="G103" s="96">
        <f t="shared" si="18"/>
        <v>0</v>
      </c>
      <c r="H103" s="122">
        <v>0</v>
      </c>
      <c r="I103" s="122">
        <v>0</v>
      </c>
      <c r="J103" s="122">
        <v>0</v>
      </c>
      <c r="K103" s="122">
        <v>0</v>
      </c>
      <c r="L103" s="104">
        <f t="shared" si="16"/>
        <v>0</v>
      </c>
      <c r="M103" s="219" t="str">
        <f t="shared" si="17"/>
        <v xml:space="preserve"> </v>
      </c>
      <c r="N103" s="220"/>
    </row>
    <row r="104" spans="1:14" x14ac:dyDescent="0.35">
      <c r="A104" s="252"/>
      <c r="B104" s="261"/>
      <c r="C104" s="261"/>
      <c r="D104" s="253"/>
      <c r="E104" s="123"/>
      <c r="F104" s="124"/>
      <c r="G104" s="96">
        <f t="shared" si="18"/>
        <v>0</v>
      </c>
      <c r="H104" s="122">
        <v>0</v>
      </c>
      <c r="I104" s="122">
        <v>0</v>
      </c>
      <c r="J104" s="122">
        <v>0</v>
      </c>
      <c r="K104" s="122">
        <v>0</v>
      </c>
      <c r="L104" s="104">
        <f t="shared" si="16"/>
        <v>0</v>
      </c>
      <c r="M104" s="219" t="str">
        <f t="shared" si="17"/>
        <v xml:space="preserve"> </v>
      </c>
      <c r="N104" s="220"/>
    </row>
    <row r="105" spans="1:14" x14ac:dyDescent="0.35">
      <c r="A105" s="252"/>
      <c r="B105" s="261"/>
      <c r="C105" s="261"/>
      <c r="D105" s="253"/>
      <c r="E105" s="123"/>
      <c r="F105" s="124"/>
      <c r="G105" s="96">
        <f t="shared" si="18"/>
        <v>0</v>
      </c>
      <c r="H105" s="122">
        <v>0</v>
      </c>
      <c r="I105" s="122">
        <v>0</v>
      </c>
      <c r="J105" s="122">
        <v>0</v>
      </c>
      <c r="K105" s="122">
        <v>0</v>
      </c>
      <c r="L105" s="104">
        <f t="shared" si="16"/>
        <v>0</v>
      </c>
      <c r="M105" s="219" t="str">
        <f t="shared" si="17"/>
        <v xml:space="preserve"> </v>
      </c>
      <c r="N105" s="220"/>
    </row>
    <row r="106" spans="1:14" x14ac:dyDescent="0.35">
      <c r="A106" s="247"/>
      <c r="B106" s="248"/>
      <c r="C106" s="248"/>
      <c r="D106" s="248"/>
      <c r="E106" s="123"/>
      <c r="F106" s="124"/>
      <c r="G106" s="96">
        <f t="shared" si="18"/>
        <v>0</v>
      </c>
      <c r="H106" s="122">
        <v>0</v>
      </c>
      <c r="I106" s="122">
        <v>0</v>
      </c>
      <c r="J106" s="122">
        <v>0</v>
      </c>
      <c r="K106" s="122">
        <v>0</v>
      </c>
      <c r="L106" s="104">
        <f t="shared" si="16"/>
        <v>0</v>
      </c>
      <c r="M106" s="219" t="str">
        <f t="shared" si="17"/>
        <v xml:space="preserve"> </v>
      </c>
      <c r="N106" s="220"/>
    </row>
    <row r="107" spans="1:14" x14ac:dyDescent="0.35">
      <c r="A107" s="247"/>
      <c r="B107" s="248"/>
      <c r="C107" s="248"/>
      <c r="D107" s="248"/>
      <c r="E107" s="123"/>
      <c r="F107" s="124"/>
      <c r="G107" s="96">
        <f t="shared" si="18"/>
        <v>0</v>
      </c>
      <c r="H107" s="122">
        <v>0</v>
      </c>
      <c r="I107" s="122">
        <v>0</v>
      </c>
      <c r="J107" s="122">
        <v>0</v>
      </c>
      <c r="K107" s="122">
        <v>0</v>
      </c>
      <c r="L107" s="104">
        <f t="shared" si="16"/>
        <v>0</v>
      </c>
      <c r="M107" s="219" t="str">
        <f t="shared" si="17"/>
        <v xml:space="preserve"> </v>
      </c>
      <c r="N107" s="220"/>
    </row>
    <row r="108" spans="1:14" ht="15" thickBot="1" x14ac:dyDescent="0.4">
      <c r="A108" s="249" t="s">
        <v>25</v>
      </c>
      <c r="B108" s="250"/>
      <c r="C108" s="250"/>
      <c r="D108" s="250"/>
      <c r="E108" s="250"/>
      <c r="F108" s="250"/>
      <c r="G108" s="96">
        <f>SUM(G94:G107)</f>
        <v>0</v>
      </c>
      <c r="H108" s="106">
        <f t="shared" ref="H108:L108" si="19">SUM(H94:H107)</f>
        <v>0</v>
      </c>
      <c r="I108" s="96">
        <f t="shared" si="19"/>
        <v>0</v>
      </c>
      <c r="J108" s="96">
        <f t="shared" si="19"/>
        <v>0</v>
      </c>
      <c r="K108" s="96">
        <f t="shared" si="19"/>
        <v>0</v>
      </c>
      <c r="L108" s="105">
        <f t="shared" si="19"/>
        <v>0</v>
      </c>
      <c r="M108" s="219" t="str">
        <f t="shared" si="17"/>
        <v xml:space="preserve"> </v>
      </c>
      <c r="N108" s="220"/>
    </row>
    <row r="109" spans="1:14" ht="15" thickBot="1" x14ac:dyDescent="0.4">
      <c r="A109" s="225" t="s">
        <v>26</v>
      </c>
      <c r="B109" s="226"/>
      <c r="C109" s="226"/>
      <c r="D109" s="226"/>
      <c r="E109" s="226"/>
      <c r="F109" s="226"/>
      <c r="G109" s="226"/>
      <c r="H109" s="226"/>
      <c r="I109" s="226"/>
      <c r="J109" s="226"/>
      <c r="K109" s="226"/>
      <c r="L109" s="227"/>
      <c r="M109" s="219"/>
      <c r="N109" s="220"/>
    </row>
    <row r="110" spans="1:14" x14ac:dyDescent="0.35">
      <c r="A110" s="228"/>
      <c r="B110" s="229"/>
      <c r="C110" s="229"/>
      <c r="D110" s="229"/>
      <c r="E110" s="229"/>
      <c r="F110" s="229"/>
      <c r="G110" s="229"/>
      <c r="H110" s="229"/>
      <c r="I110" s="229"/>
      <c r="J110" s="229"/>
      <c r="K110" s="229"/>
      <c r="L110" s="230"/>
      <c r="M110" s="219"/>
      <c r="N110" s="220"/>
    </row>
    <row r="111" spans="1:14" x14ac:dyDescent="0.35">
      <c r="A111" s="231"/>
      <c r="B111" s="232"/>
      <c r="C111" s="232"/>
      <c r="D111" s="232"/>
      <c r="E111" s="232"/>
      <c r="F111" s="232"/>
      <c r="G111" s="232"/>
      <c r="H111" s="232"/>
      <c r="I111" s="232"/>
      <c r="J111" s="232"/>
      <c r="K111" s="232"/>
      <c r="L111" s="233"/>
      <c r="M111" s="219"/>
      <c r="N111" s="220"/>
    </row>
    <row r="112" spans="1:14" x14ac:dyDescent="0.35">
      <c r="A112" s="231"/>
      <c r="B112" s="232"/>
      <c r="C112" s="232"/>
      <c r="D112" s="232"/>
      <c r="E112" s="232"/>
      <c r="F112" s="232"/>
      <c r="G112" s="232"/>
      <c r="H112" s="232"/>
      <c r="I112" s="232"/>
      <c r="J112" s="232"/>
      <c r="K112" s="232"/>
      <c r="L112" s="233"/>
      <c r="M112" s="219"/>
      <c r="N112" s="220"/>
    </row>
    <row r="113" spans="1:14" x14ac:dyDescent="0.35">
      <c r="A113" s="231"/>
      <c r="B113" s="232"/>
      <c r="C113" s="232"/>
      <c r="D113" s="232"/>
      <c r="E113" s="232"/>
      <c r="F113" s="232"/>
      <c r="G113" s="232"/>
      <c r="H113" s="232"/>
      <c r="I113" s="232"/>
      <c r="J113" s="232"/>
      <c r="K113" s="232"/>
      <c r="L113" s="233"/>
      <c r="M113" s="219"/>
      <c r="N113" s="220"/>
    </row>
    <row r="114" spans="1:14" x14ac:dyDescent="0.35">
      <c r="A114" s="231"/>
      <c r="B114" s="232"/>
      <c r="C114" s="232"/>
      <c r="D114" s="232"/>
      <c r="E114" s="232"/>
      <c r="F114" s="232"/>
      <c r="G114" s="232"/>
      <c r="H114" s="232"/>
      <c r="I114" s="232"/>
      <c r="J114" s="232"/>
      <c r="K114" s="232"/>
      <c r="L114" s="233"/>
      <c r="M114" s="219"/>
      <c r="N114" s="220"/>
    </row>
    <row r="115" spans="1:14" ht="15" thickBot="1" x14ac:dyDescent="0.4">
      <c r="A115" s="234"/>
      <c r="B115" s="235"/>
      <c r="C115" s="235"/>
      <c r="D115" s="235"/>
      <c r="E115" s="235"/>
      <c r="F115" s="235"/>
      <c r="G115" s="235"/>
      <c r="H115" s="235"/>
      <c r="I115" s="235"/>
      <c r="J115" s="235"/>
      <c r="K115" s="235"/>
      <c r="L115" s="236"/>
      <c r="M115" s="219"/>
      <c r="N115" s="220"/>
    </row>
    <row r="116" spans="1:14" x14ac:dyDescent="0.35">
      <c r="A116" s="55" t="s">
        <v>6</v>
      </c>
      <c r="B116" s="56"/>
      <c r="C116" s="56"/>
      <c r="D116" s="56"/>
      <c r="E116" s="56"/>
      <c r="F116" s="56"/>
      <c r="G116" s="56"/>
      <c r="H116" s="56"/>
      <c r="I116" s="56"/>
      <c r="J116" s="56"/>
      <c r="K116" s="56"/>
      <c r="L116" s="57"/>
      <c r="M116" s="219"/>
      <c r="N116" s="220"/>
    </row>
    <row r="117" spans="1:14" ht="61" customHeight="1" x14ac:dyDescent="0.35">
      <c r="A117" s="221" t="s">
        <v>52</v>
      </c>
      <c r="B117" s="222"/>
      <c r="C117" s="258" t="s">
        <v>53</v>
      </c>
      <c r="D117" s="259"/>
      <c r="E117" s="259"/>
      <c r="F117" s="260"/>
      <c r="G117" s="6" t="s">
        <v>16</v>
      </c>
      <c r="H117" s="6" t="s">
        <v>17</v>
      </c>
      <c r="I117" s="6" t="s">
        <v>18</v>
      </c>
      <c r="J117" s="6" t="s">
        <v>19</v>
      </c>
      <c r="K117" s="6" t="s">
        <v>20</v>
      </c>
      <c r="L117" s="9" t="s">
        <v>21</v>
      </c>
      <c r="M117" s="219"/>
      <c r="N117" s="220"/>
    </row>
    <row r="118" spans="1:14" x14ac:dyDescent="0.35">
      <c r="A118" s="223"/>
      <c r="B118" s="224"/>
      <c r="C118" s="256"/>
      <c r="D118" s="257"/>
      <c r="E118" s="257"/>
      <c r="F118" s="224"/>
      <c r="G118" s="125">
        <v>0</v>
      </c>
      <c r="H118" s="125">
        <v>0</v>
      </c>
      <c r="I118" s="125">
        <v>0</v>
      </c>
      <c r="J118" s="125">
        <v>0</v>
      </c>
      <c r="K118" s="125">
        <v>0</v>
      </c>
      <c r="L118" s="28">
        <f t="shared" ref="L118:L126" si="20">SUM(H118:K118)</f>
        <v>0</v>
      </c>
      <c r="M118" s="219" t="str">
        <f t="shared" ref="M118:M127" si="21">IF(D118=""," ",IF(L118=G118," ","Amounts must equal. Please adjust entries for columns H through K"))</f>
        <v xml:space="preserve"> </v>
      </c>
      <c r="N118" s="220"/>
    </row>
    <row r="119" spans="1:14" x14ac:dyDescent="0.35">
      <c r="A119" s="223"/>
      <c r="B119" s="224"/>
      <c r="C119" s="256"/>
      <c r="D119" s="257"/>
      <c r="E119" s="257"/>
      <c r="F119" s="224"/>
      <c r="G119" s="125">
        <v>0</v>
      </c>
      <c r="H119" s="125">
        <v>0</v>
      </c>
      <c r="I119" s="125">
        <v>0</v>
      </c>
      <c r="J119" s="125">
        <v>0</v>
      </c>
      <c r="K119" s="125">
        <v>0</v>
      </c>
      <c r="L119" s="28">
        <f t="shared" si="20"/>
        <v>0</v>
      </c>
      <c r="M119" s="219" t="str">
        <f t="shared" si="21"/>
        <v xml:space="preserve"> </v>
      </c>
      <c r="N119" s="220"/>
    </row>
    <row r="120" spans="1:14" x14ac:dyDescent="0.35">
      <c r="A120" s="223"/>
      <c r="B120" s="224"/>
      <c r="C120" s="256"/>
      <c r="D120" s="257"/>
      <c r="E120" s="257"/>
      <c r="F120" s="224"/>
      <c r="G120" s="125">
        <v>0</v>
      </c>
      <c r="H120" s="125">
        <v>0</v>
      </c>
      <c r="I120" s="125">
        <v>0</v>
      </c>
      <c r="J120" s="125">
        <v>0</v>
      </c>
      <c r="K120" s="125">
        <v>0</v>
      </c>
      <c r="L120" s="28">
        <f t="shared" si="20"/>
        <v>0</v>
      </c>
      <c r="M120" s="219" t="str">
        <f t="shared" si="21"/>
        <v xml:space="preserve"> </v>
      </c>
      <c r="N120" s="220"/>
    </row>
    <row r="121" spans="1:14" x14ac:dyDescent="0.35">
      <c r="A121" s="223"/>
      <c r="B121" s="224"/>
      <c r="C121" s="256"/>
      <c r="D121" s="257"/>
      <c r="E121" s="257"/>
      <c r="F121" s="224"/>
      <c r="G121" s="125">
        <v>0</v>
      </c>
      <c r="H121" s="125">
        <v>0</v>
      </c>
      <c r="I121" s="125">
        <v>0</v>
      </c>
      <c r="J121" s="125">
        <v>0</v>
      </c>
      <c r="K121" s="125">
        <v>0</v>
      </c>
      <c r="L121" s="28">
        <f t="shared" si="20"/>
        <v>0</v>
      </c>
      <c r="M121" s="219" t="str">
        <f t="shared" si="21"/>
        <v xml:space="preserve"> </v>
      </c>
      <c r="N121" s="220"/>
    </row>
    <row r="122" spans="1:14" x14ac:dyDescent="0.35">
      <c r="A122" s="223"/>
      <c r="B122" s="224"/>
      <c r="C122" s="256"/>
      <c r="D122" s="257"/>
      <c r="E122" s="257"/>
      <c r="F122" s="224"/>
      <c r="G122" s="125">
        <v>0</v>
      </c>
      <c r="H122" s="125">
        <v>0</v>
      </c>
      <c r="I122" s="125">
        <v>0</v>
      </c>
      <c r="J122" s="125">
        <v>0</v>
      </c>
      <c r="K122" s="125">
        <v>0</v>
      </c>
      <c r="L122" s="28">
        <f t="shared" si="20"/>
        <v>0</v>
      </c>
      <c r="M122" s="219" t="str">
        <f t="shared" si="21"/>
        <v xml:space="preserve"> </v>
      </c>
      <c r="N122" s="220"/>
    </row>
    <row r="123" spans="1:14" x14ac:dyDescent="0.35">
      <c r="A123" s="223"/>
      <c r="B123" s="224"/>
      <c r="C123" s="256"/>
      <c r="D123" s="257"/>
      <c r="E123" s="257"/>
      <c r="F123" s="224"/>
      <c r="G123" s="125">
        <v>0</v>
      </c>
      <c r="H123" s="125">
        <v>0</v>
      </c>
      <c r="I123" s="125">
        <v>0</v>
      </c>
      <c r="J123" s="125">
        <v>0</v>
      </c>
      <c r="K123" s="125">
        <v>0</v>
      </c>
      <c r="L123" s="28">
        <f t="shared" si="20"/>
        <v>0</v>
      </c>
      <c r="M123" s="219" t="str">
        <f t="shared" si="21"/>
        <v xml:space="preserve"> </v>
      </c>
      <c r="N123" s="220"/>
    </row>
    <row r="124" spans="1:14" x14ac:dyDescent="0.35">
      <c r="A124" s="223"/>
      <c r="B124" s="224"/>
      <c r="C124" s="256"/>
      <c r="D124" s="257"/>
      <c r="E124" s="257"/>
      <c r="F124" s="224"/>
      <c r="G124" s="125">
        <v>0</v>
      </c>
      <c r="H124" s="125">
        <v>0</v>
      </c>
      <c r="I124" s="125">
        <v>0</v>
      </c>
      <c r="J124" s="125">
        <v>0</v>
      </c>
      <c r="K124" s="125">
        <v>0</v>
      </c>
      <c r="L124" s="28">
        <f t="shared" si="20"/>
        <v>0</v>
      </c>
      <c r="M124" s="219" t="str">
        <f t="shared" si="21"/>
        <v xml:space="preserve"> </v>
      </c>
      <c r="N124" s="220"/>
    </row>
    <row r="125" spans="1:14" x14ac:dyDescent="0.35">
      <c r="A125" s="223"/>
      <c r="B125" s="224"/>
      <c r="C125" s="256"/>
      <c r="D125" s="257"/>
      <c r="E125" s="257"/>
      <c r="F125" s="224"/>
      <c r="G125" s="125">
        <v>0</v>
      </c>
      <c r="H125" s="125">
        <v>0</v>
      </c>
      <c r="I125" s="125">
        <v>0</v>
      </c>
      <c r="J125" s="125">
        <v>0</v>
      </c>
      <c r="K125" s="125">
        <v>0</v>
      </c>
      <c r="L125" s="28">
        <f t="shared" si="20"/>
        <v>0</v>
      </c>
      <c r="M125" s="219" t="str">
        <f t="shared" si="21"/>
        <v xml:space="preserve"> </v>
      </c>
      <c r="N125" s="220"/>
    </row>
    <row r="126" spans="1:14" x14ac:dyDescent="0.35">
      <c r="A126" s="223"/>
      <c r="B126" s="224"/>
      <c r="C126" s="256"/>
      <c r="D126" s="257"/>
      <c r="E126" s="257"/>
      <c r="F126" s="224"/>
      <c r="G126" s="125">
        <v>0</v>
      </c>
      <c r="H126" s="125">
        <v>0</v>
      </c>
      <c r="I126" s="125">
        <v>0</v>
      </c>
      <c r="J126" s="125">
        <v>0</v>
      </c>
      <c r="K126" s="125">
        <v>0</v>
      </c>
      <c r="L126" s="28">
        <f t="shared" si="20"/>
        <v>0</v>
      </c>
      <c r="M126" s="219" t="str">
        <f t="shared" si="21"/>
        <v xml:space="preserve"> </v>
      </c>
      <c r="N126" s="220"/>
    </row>
    <row r="127" spans="1:14" ht="15" thickBot="1" x14ac:dyDescent="0.4">
      <c r="A127" s="249" t="s">
        <v>25</v>
      </c>
      <c r="B127" s="250"/>
      <c r="C127" s="250"/>
      <c r="D127" s="250"/>
      <c r="E127" s="250"/>
      <c r="F127" s="250"/>
      <c r="G127" s="96">
        <f>SUM(G119:G126)</f>
        <v>0</v>
      </c>
      <c r="H127" s="96">
        <f t="shared" ref="H127:L127" si="22">SUM(H119:H126)</f>
        <v>0</v>
      </c>
      <c r="I127" s="96">
        <f t="shared" si="22"/>
        <v>0</v>
      </c>
      <c r="J127" s="96">
        <f t="shared" si="22"/>
        <v>0</v>
      </c>
      <c r="K127" s="96">
        <f t="shared" si="22"/>
        <v>0</v>
      </c>
      <c r="L127" s="96">
        <f t="shared" si="22"/>
        <v>0</v>
      </c>
      <c r="M127" s="219" t="str">
        <f t="shared" si="21"/>
        <v xml:space="preserve"> </v>
      </c>
      <c r="N127" s="220"/>
    </row>
    <row r="128" spans="1:14" ht="15" thickBot="1" x14ac:dyDescent="0.4">
      <c r="A128" s="225" t="s">
        <v>26</v>
      </c>
      <c r="B128" s="226"/>
      <c r="C128" s="226"/>
      <c r="D128" s="226"/>
      <c r="E128" s="226"/>
      <c r="F128" s="226"/>
      <c r="G128" s="226"/>
      <c r="H128" s="226"/>
      <c r="I128" s="226"/>
      <c r="J128" s="226"/>
      <c r="K128" s="226"/>
      <c r="L128" s="227"/>
      <c r="M128" s="219"/>
      <c r="N128" s="220"/>
    </row>
    <row r="129" spans="1:14" x14ac:dyDescent="0.35">
      <c r="A129" s="228"/>
      <c r="B129" s="229"/>
      <c r="C129" s="229"/>
      <c r="D129" s="229"/>
      <c r="E129" s="229"/>
      <c r="F129" s="229"/>
      <c r="G129" s="229"/>
      <c r="H129" s="229"/>
      <c r="I129" s="229"/>
      <c r="J129" s="229"/>
      <c r="K129" s="229"/>
      <c r="L129" s="230"/>
      <c r="M129" s="219"/>
      <c r="N129" s="220"/>
    </row>
    <row r="130" spans="1:14" x14ac:dyDescent="0.35">
      <c r="A130" s="231"/>
      <c r="B130" s="232"/>
      <c r="C130" s="232"/>
      <c r="D130" s="232"/>
      <c r="E130" s="232"/>
      <c r="F130" s="232"/>
      <c r="G130" s="232"/>
      <c r="H130" s="232"/>
      <c r="I130" s="232"/>
      <c r="J130" s="232"/>
      <c r="K130" s="232"/>
      <c r="L130" s="233"/>
      <c r="M130" s="219"/>
      <c r="N130" s="220"/>
    </row>
    <row r="131" spans="1:14" x14ac:dyDescent="0.35">
      <c r="A131" s="231"/>
      <c r="B131" s="232"/>
      <c r="C131" s="232"/>
      <c r="D131" s="232"/>
      <c r="E131" s="232"/>
      <c r="F131" s="232"/>
      <c r="G131" s="232"/>
      <c r="H131" s="232"/>
      <c r="I131" s="232"/>
      <c r="J131" s="232"/>
      <c r="K131" s="232"/>
      <c r="L131" s="233"/>
      <c r="M131" s="219"/>
      <c r="N131" s="220"/>
    </row>
    <row r="132" spans="1:14" x14ac:dyDescent="0.35">
      <c r="A132" s="231"/>
      <c r="B132" s="232"/>
      <c r="C132" s="232"/>
      <c r="D132" s="232"/>
      <c r="E132" s="232"/>
      <c r="F132" s="232"/>
      <c r="G132" s="232"/>
      <c r="H132" s="232"/>
      <c r="I132" s="232"/>
      <c r="J132" s="232"/>
      <c r="K132" s="232"/>
      <c r="L132" s="233"/>
      <c r="M132" s="219"/>
      <c r="N132" s="220"/>
    </row>
    <row r="133" spans="1:14" x14ac:dyDescent="0.35">
      <c r="A133" s="231"/>
      <c r="B133" s="232"/>
      <c r="C133" s="232"/>
      <c r="D133" s="232"/>
      <c r="E133" s="232"/>
      <c r="F133" s="232"/>
      <c r="G133" s="232"/>
      <c r="H133" s="232"/>
      <c r="I133" s="232"/>
      <c r="J133" s="232"/>
      <c r="K133" s="232"/>
      <c r="L133" s="233"/>
      <c r="M133" s="219"/>
      <c r="N133" s="220"/>
    </row>
    <row r="134" spans="1:14" ht="15" thickBot="1" x14ac:dyDescent="0.4">
      <c r="A134" s="234"/>
      <c r="B134" s="235"/>
      <c r="C134" s="235"/>
      <c r="D134" s="235"/>
      <c r="E134" s="235"/>
      <c r="F134" s="235"/>
      <c r="G134" s="235"/>
      <c r="H134" s="235"/>
      <c r="I134" s="235"/>
      <c r="J134" s="235"/>
      <c r="K134" s="235"/>
      <c r="L134" s="236"/>
      <c r="M134" s="219"/>
      <c r="N134" s="220"/>
    </row>
    <row r="135" spans="1:14" x14ac:dyDescent="0.35">
      <c r="A135" s="55" t="s">
        <v>7</v>
      </c>
      <c r="B135" s="56"/>
      <c r="C135" s="56"/>
      <c r="D135" s="56"/>
      <c r="E135" s="56"/>
      <c r="F135" s="56"/>
      <c r="G135" s="56"/>
      <c r="H135" s="56"/>
      <c r="I135" s="56"/>
      <c r="J135" s="56"/>
      <c r="K135" s="56"/>
      <c r="L135" s="57"/>
      <c r="M135" s="219"/>
      <c r="N135" s="220"/>
    </row>
    <row r="136" spans="1:14" ht="80.5" customHeight="1" x14ac:dyDescent="0.35">
      <c r="A136" s="254" t="s">
        <v>57</v>
      </c>
      <c r="B136" s="255"/>
      <c r="C136" s="46" t="s">
        <v>58</v>
      </c>
      <c r="D136" s="46" t="s">
        <v>59</v>
      </c>
      <c r="E136" s="46" t="s">
        <v>34</v>
      </c>
      <c r="F136" s="47" t="s">
        <v>60</v>
      </c>
      <c r="G136" s="8" t="s">
        <v>16</v>
      </c>
      <c r="H136" s="6" t="s">
        <v>17</v>
      </c>
      <c r="I136" s="6" t="s">
        <v>18</v>
      </c>
      <c r="J136" s="6" t="s">
        <v>19</v>
      </c>
      <c r="K136" s="6" t="s">
        <v>20</v>
      </c>
      <c r="L136" s="9" t="s">
        <v>21</v>
      </c>
      <c r="M136" s="219"/>
      <c r="N136" s="220"/>
    </row>
    <row r="137" spans="1:14" x14ac:dyDescent="0.35">
      <c r="A137" s="247"/>
      <c r="B137" s="248"/>
      <c r="C137" s="123"/>
      <c r="D137" s="123"/>
      <c r="E137" s="126"/>
      <c r="F137" s="124"/>
      <c r="G137" s="50">
        <f t="shared" ref="G137:G147" si="23">(C137*E137)*F137</f>
        <v>0</v>
      </c>
      <c r="H137" s="126">
        <v>0</v>
      </c>
      <c r="I137" s="126">
        <v>0</v>
      </c>
      <c r="J137" s="126">
        <v>0</v>
      </c>
      <c r="K137" s="126">
        <v>0</v>
      </c>
      <c r="L137" s="28">
        <f t="shared" ref="L137:L147" si="24">SUM(H137:K137)</f>
        <v>0</v>
      </c>
      <c r="M137" s="219" t="str">
        <f t="shared" ref="M137:M147" si="25">IF(D137=""," ",IF(L137=G137," ","Amounts must equal. Please adjust entries for columns H through K"))</f>
        <v xml:space="preserve"> </v>
      </c>
      <c r="N137" s="220"/>
    </row>
    <row r="138" spans="1:14" ht="24.75" customHeight="1" x14ac:dyDescent="0.35">
      <c r="A138" s="247"/>
      <c r="B138" s="248"/>
      <c r="C138" s="123"/>
      <c r="D138" s="127"/>
      <c r="E138" s="128"/>
      <c r="F138" s="124"/>
      <c r="G138" s="50">
        <f t="shared" si="23"/>
        <v>0</v>
      </c>
      <c r="H138" s="126">
        <v>0</v>
      </c>
      <c r="I138" s="126">
        <v>0</v>
      </c>
      <c r="J138" s="126">
        <v>0</v>
      </c>
      <c r="K138" s="126">
        <v>0</v>
      </c>
      <c r="L138" s="28">
        <f t="shared" si="24"/>
        <v>0</v>
      </c>
      <c r="M138" s="219" t="str">
        <f t="shared" si="25"/>
        <v xml:space="preserve"> </v>
      </c>
      <c r="N138" s="220"/>
    </row>
    <row r="139" spans="1:14" x14ac:dyDescent="0.35">
      <c r="A139" s="247"/>
      <c r="B139" s="248"/>
      <c r="C139" s="123"/>
      <c r="D139" s="123"/>
      <c r="E139" s="128"/>
      <c r="F139" s="124"/>
      <c r="G139" s="50">
        <f t="shared" si="23"/>
        <v>0</v>
      </c>
      <c r="H139" s="126">
        <v>0</v>
      </c>
      <c r="I139" s="126">
        <v>0</v>
      </c>
      <c r="J139" s="126">
        <v>0</v>
      </c>
      <c r="K139" s="126">
        <v>0</v>
      </c>
      <c r="L139" s="28">
        <f t="shared" si="24"/>
        <v>0</v>
      </c>
      <c r="M139" s="219" t="str">
        <f t="shared" si="25"/>
        <v xml:space="preserve"> </v>
      </c>
      <c r="N139" s="220"/>
    </row>
    <row r="140" spans="1:14" x14ac:dyDescent="0.35">
      <c r="A140" s="247"/>
      <c r="B140" s="248"/>
      <c r="C140" s="123"/>
      <c r="D140" s="123"/>
      <c r="E140" s="126"/>
      <c r="F140" s="124"/>
      <c r="G140" s="50">
        <f t="shared" si="23"/>
        <v>0</v>
      </c>
      <c r="H140" s="126">
        <v>0</v>
      </c>
      <c r="I140" s="126">
        <v>0</v>
      </c>
      <c r="J140" s="126">
        <v>0</v>
      </c>
      <c r="K140" s="126">
        <v>0</v>
      </c>
      <c r="L140" s="28">
        <f t="shared" si="24"/>
        <v>0</v>
      </c>
      <c r="M140" s="219" t="str">
        <f t="shared" si="25"/>
        <v xml:space="preserve"> </v>
      </c>
      <c r="N140" s="220"/>
    </row>
    <row r="141" spans="1:14" x14ac:dyDescent="0.35">
      <c r="A141" s="247"/>
      <c r="B141" s="248"/>
      <c r="C141" s="123"/>
      <c r="D141" s="123"/>
      <c r="E141" s="126"/>
      <c r="F141" s="124"/>
      <c r="G141" s="50">
        <f t="shared" si="23"/>
        <v>0</v>
      </c>
      <c r="H141" s="126">
        <v>0</v>
      </c>
      <c r="I141" s="126">
        <v>0</v>
      </c>
      <c r="J141" s="126">
        <v>0</v>
      </c>
      <c r="K141" s="126">
        <v>0</v>
      </c>
      <c r="L141" s="28">
        <f t="shared" si="24"/>
        <v>0</v>
      </c>
      <c r="M141" s="219" t="str">
        <f t="shared" si="25"/>
        <v xml:space="preserve"> </v>
      </c>
      <c r="N141" s="220"/>
    </row>
    <row r="142" spans="1:14" x14ac:dyDescent="0.35">
      <c r="A142" s="247"/>
      <c r="B142" s="248"/>
      <c r="C142" s="123"/>
      <c r="D142" s="123"/>
      <c r="E142" s="126"/>
      <c r="F142" s="124"/>
      <c r="G142" s="50">
        <f t="shared" si="23"/>
        <v>0</v>
      </c>
      <c r="H142" s="126">
        <v>0</v>
      </c>
      <c r="I142" s="126">
        <v>0</v>
      </c>
      <c r="J142" s="126">
        <v>0</v>
      </c>
      <c r="K142" s="126">
        <v>0</v>
      </c>
      <c r="L142" s="28">
        <f t="shared" si="24"/>
        <v>0</v>
      </c>
      <c r="M142" s="219" t="str">
        <f t="shared" si="25"/>
        <v xml:space="preserve"> </v>
      </c>
      <c r="N142" s="220"/>
    </row>
    <row r="143" spans="1:14" x14ac:dyDescent="0.35">
      <c r="A143" s="247"/>
      <c r="B143" s="248"/>
      <c r="C143" s="123"/>
      <c r="D143" s="123"/>
      <c r="E143" s="126"/>
      <c r="F143" s="124"/>
      <c r="G143" s="50">
        <f t="shared" si="23"/>
        <v>0</v>
      </c>
      <c r="H143" s="126">
        <v>0</v>
      </c>
      <c r="I143" s="126">
        <v>0</v>
      </c>
      <c r="J143" s="126">
        <v>0</v>
      </c>
      <c r="K143" s="126">
        <v>0</v>
      </c>
      <c r="L143" s="28">
        <f t="shared" si="24"/>
        <v>0</v>
      </c>
      <c r="M143" s="219" t="str">
        <f t="shared" si="25"/>
        <v xml:space="preserve"> </v>
      </c>
      <c r="N143" s="220"/>
    </row>
    <row r="144" spans="1:14" x14ac:dyDescent="0.35">
      <c r="A144" s="247"/>
      <c r="B144" s="248"/>
      <c r="C144" s="123"/>
      <c r="D144" s="123"/>
      <c r="E144" s="126"/>
      <c r="F144" s="124"/>
      <c r="G144" s="50">
        <f t="shared" si="23"/>
        <v>0</v>
      </c>
      <c r="H144" s="126">
        <v>0</v>
      </c>
      <c r="I144" s="126">
        <v>0</v>
      </c>
      <c r="J144" s="126">
        <v>0</v>
      </c>
      <c r="K144" s="126">
        <v>0</v>
      </c>
      <c r="L144" s="28">
        <f t="shared" si="24"/>
        <v>0</v>
      </c>
      <c r="M144" s="219" t="str">
        <f t="shared" si="25"/>
        <v xml:space="preserve"> </v>
      </c>
      <c r="N144" s="220"/>
    </row>
    <row r="145" spans="1:14" x14ac:dyDescent="0.35">
      <c r="A145" s="252"/>
      <c r="B145" s="253"/>
      <c r="C145" s="123"/>
      <c r="D145" s="123"/>
      <c r="E145" s="126"/>
      <c r="F145" s="124"/>
      <c r="G145" s="50">
        <f t="shared" si="23"/>
        <v>0</v>
      </c>
      <c r="H145" s="126">
        <v>0</v>
      </c>
      <c r="I145" s="126">
        <v>0</v>
      </c>
      <c r="J145" s="126">
        <v>0</v>
      </c>
      <c r="K145" s="126">
        <v>0</v>
      </c>
      <c r="L145" s="28">
        <f t="shared" si="24"/>
        <v>0</v>
      </c>
      <c r="M145" s="219" t="str">
        <f t="shared" si="25"/>
        <v xml:space="preserve"> </v>
      </c>
      <c r="N145" s="220"/>
    </row>
    <row r="146" spans="1:14" x14ac:dyDescent="0.35">
      <c r="A146" s="247"/>
      <c r="B146" s="248"/>
      <c r="C146" s="123"/>
      <c r="D146" s="123"/>
      <c r="E146" s="126"/>
      <c r="F146" s="124"/>
      <c r="G146" s="50">
        <f t="shared" si="23"/>
        <v>0</v>
      </c>
      <c r="H146" s="126">
        <v>0</v>
      </c>
      <c r="I146" s="126">
        <v>0</v>
      </c>
      <c r="J146" s="126">
        <v>0</v>
      </c>
      <c r="K146" s="126">
        <v>0</v>
      </c>
      <c r="L146" s="28">
        <f t="shared" si="24"/>
        <v>0</v>
      </c>
      <c r="M146" s="219" t="str">
        <f t="shared" si="25"/>
        <v xml:space="preserve"> </v>
      </c>
      <c r="N146" s="220"/>
    </row>
    <row r="147" spans="1:14" x14ac:dyDescent="0.35">
      <c r="A147" s="247"/>
      <c r="B147" s="248"/>
      <c r="C147" s="123"/>
      <c r="D147" s="123"/>
      <c r="E147" s="126"/>
      <c r="F147" s="124"/>
      <c r="G147" s="50">
        <f t="shared" si="23"/>
        <v>0</v>
      </c>
      <c r="H147" s="126">
        <v>0</v>
      </c>
      <c r="I147" s="126">
        <v>0</v>
      </c>
      <c r="J147" s="126">
        <v>0</v>
      </c>
      <c r="K147" s="126">
        <v>0</v>
      </c>
      <c r="L147" s="28">
        <f t="shared" si="24"/>
        <v>0</v>
      </c>
      <c r="M147" s="219" t="str">
        <f t="shared" si="25"/>
        <v xml:space="preserve"> </v>
      </c>
      <c r="N147" s="220"/>
    </row>
    <row r="148" spans="1:14" ht="15" thickBot="1" x14ac:dyDescent="0.4">
      <c r="A148" s="249" t="s">
        <v>25</v>
      </c>
      <c r="B148" s="250"/>
      <c r="C148" s="250"/>
      <c r="D148" s="250"/>
      <c r="E148" s="250"/>
      <c r="F148" s="251"/>
      <c r="G148" s="26">
        <f>SUM(G137:G147)</f>
        <v>0</v>
      </c>
      <c r="H148" s="26">
        <f t="shared" ref="H148:L148" si="26">SUM(H137:H147)</f>
        <v>0</v>
      </c>
      <c r="I148" s="26">
        <f t="shared" si="26"/>
        <v>0</v>
      </c>
      <c r="J148" s="26">
        <f t="shared" si="26"/>
        <v>0</v>
      </c>
      <c r="K148" s="26">
        <f t="shared" si="26"/>
        <v>0</v>
      </c>
      <c r="L148" s="26">
        <f t="shared" si="26"/>
        <v>0</v>
      </c>
      <c r="M148" s="219"/>
      <c r="N148" s="220"/>
    </row>
    <row r="149" spans="1:14" ht="15" thickBot="1" x14ac:dyDescent="0.4">
      <c r="A149" s="225" t="s">
        <v>26</v>
      </c>
      <c r="B149" s="226"/>
      <c r="C149" s="226"/>
      <c r="D149" s="226"/>
      <c r="E149" s="226"/>
      <c r="F149" s="226"/>
      <c r="G149" s="226"/>
      <c r="H149" s="226"/>
      <c r="I149" s="226"/>
      <c r="J149" s="226"/>
      <c r="K149" s="226"/>
      <c r="L149" s="227"/>
      <c r="M149" s="219"/>
      <c r="N149" s="220"/>
    </row>
    <row r="150" spans="1:14" x14ac:dyDescent="0.35">
      <c r="A150" s="228"/>
      <c r="B150" s="229"/>
      <c r="C150" s="229"/>
      <c r="D150" s="229"/>
      <c r="E150" s="229"/>
      <c r="F150" s="229"/>
      <c r="G150" s="229"/>
      <c r="H150" s="229"/>
      <c r="I150" s="229"/>
      <c r="J150" s="229"/>
      <c r="K150" s="229"/>
      <c r="L150" s="230"/>
      <c r="M150" s="219"/>
      <c r="N150" s="220"/>
    </row>
    <row r="151" spans="1:14" x14ac:dyDescent="0.35">
      <c r="A151" s="231"/>
      <c r="B151" s="232"/>
      <c r="C151" s="232"/>
      <c r="D151" s="232"/>
      <c r="E151" s="232"/>
      <c r="F151" s="232"/>
      <c r="G151" s="232"/>
      <c r="H151" s="232"/>
      <c r="I151" s="232"/>
      <c r="J151" s="232"/>
      <c r="K151" s="232"/>
      <c r="L151" s="233"/>
      <c r="M151" s="219"/>
      <c r="N151" s="220"/>
    </row>
    <row r="152" spans="1:14" x14ac:dyDescent="0.35">
      <c r="A152" s="231"/>
      <c r="B152" s="232"/>
      <c r="C152" s="232"/>
      <c r="D152" s="232"/>
      <c r="E152" s="232"/>
      <c r="F152" s="232"/>
      <c r="G152" s="232"/>
      <c r="H152" s="232"/>
      <c r="I152" s="232"/>
      <c r="J152" s="232"/>
      <c r="K152" s="232"/>
      <c r="L152" s="233"/>
      <c r="M152" s="219"/>
      <c r="N152" s="220"/>
    </row>
    <row r="153" spans="1:14" x14ac:dyDescent="0.35">
      <c r="A153" s="231"/>
      <c r="B153" s="232"/>
      <c r="C153" s="232"/>
      <c r="D153" s="232"/>
      <c r="E153" s="232"/>
      <c r="F153" s="232"/>
      <c r="G153" s="232"/>
      <c r="H153" s="232"/>
      <c r="I153" s="232"/>
      <c r="J153" s="232"/>
      <c r="K153" s="232"/>
      <c r="L153" s="233"/>
      <c r="M153" s="219"/>
      <c r="N153" s="220"/>
    </row>
    <row r="154" spans="1:14" x14ac:dyDescent="0.35">
      <c r="A154" s="231"/>
      <c r="B154" s="232"/>
      <c r="C154" s="232"/>
      <c r="D154" s="232"/>
      <c r="E154" s="232"/>
      <c r="F154" s="232"/>
      <c r="G154" s="232"/>
      <c r="H154" s="232"/>
      <c r="I154" s="232"/>
      <c r="J154" s="232"/>
      <c r="K154" s="232"/>
      <c r="L154" s="233"/>
      <c r="M154" s="219"/>
      <c r="N154" s="220"/>
    </row>
    <row r="155" spans="1:14" ht="15" thickBot="1" x14ac:dyDescent="0.4">
      <c r="A155" s="234"/>
      <c r="B155" s="235"/>
      <c r="C155" s="235"/>
      <c r="D155" s="235"/>
      <c r="E155" s="235"/>
      <c r="F155" s="235"/>
      <c r="G155" s="235"/>
      <c r="H155" s="235"/>
      <c r="I155" s="235"/>
      <c r="J155" s="235"/>
      <c r="K155" s="235"/>
      <c r="L155" s="236"/>
      <c r="M155" s="219"/>
      <c r="N155" s="220"/>
    </row>
    <row r="156" spans="1:14" x14ac:dyDescent="0.35">
      <c r="A156" s="242" t="s">
        <v>70</v>
      </c>
      <c r="B156" s="243"/>
      <c r="C156" s="243"/>
      <c r="D156" s="243"/>
      <c r="E156" s="243"/>
      <c r="F156" s="243"/>
      <c r="G156" s="243"/>
      <c r="H156" s="243"/>
      <c r="I156" s="243"/>
      <c r="J156" s="243"/>
      <c r="K156" s="243"/>
      <c r="L156" s="244"/>
      <c r="M156" s="219"/>
      <c r="N156" s="220"/>
    </row>
    <row r="157" spans="1:14" ht="29" x14ac:dyDescent="0.35">
      <c r="A157" s="245" t="s">
        <v>71</v>
      </c>
      <c r="B157" s="246"/>
      <c r="C157" s="246"/>
      <c r="D157" s="246"/>
      <c r="E157" s="130" t="s">
        <v>27</v>
      </c>
      <c r="F157" s="130" t="s">
        <v>72</v>
      </c>
      <c r="G157" s="8" t="s">
        <v>124</v>
      </c>
      <c r="H157" s="129" t="s">
        <v>17</v>
      </c>
      <c r="I157" s="129" t="s">
        <v>18</v>
      </c>
      <c r="J157" s="129" t="s">
        <v>19</v>
      </c>
      <c r="K157" s="129" t="s">
        <v>20</v>
      </c>
      <c r="L157" s="9" t="s">
        <v>16</v>
      </c>
      <c r="M157" s="219"/>
      <c r="N157" s="220"/>
    </row>
    <row r="158" spans="1:14" x14ac:dyDescent="0.35">
      <c r="A158" s="237" t="s">
        <v>73</v>
      </c>
      <c r="B158" s="238"/>
      <c r="C158" s="238"/>
      <c r="D158" s="238"/>
      <c r="E158" s="133"/>
      <c r="F158" s="132"/>
      <c r="G158" s="26">
        <f>E158*F158</f>
        <v>0</v>
      </c>
      <c r="H158" s="126"/>
      <c r="I158" s="126"/>
      <c r="J158" s="126"/>
      <c r="K158" s="126"/>
      <c r="L158" s="28">
        <f>SUM(H158:K158)</f>
        <v>0</v>
      </c>
      <c r="M158" s="219"/>
      <c r="N158" s="220"/>
    </row>
    <row r="159" spans="1:14" x14ac:dyDescent="0.35">
      <c r="A159" s="239" t="s">
        <v>25</v>
      </c>
      <c r="B159" s="240"/>
      <c r="C159" s="240"/>
      <c r="D159" s="240"/>
      <c r="E159" s="241"/>
      <c r="F159" s="241"/>
      <c r="G159" s="240"/>
      <c r="H159" s="240"/>
      <c r="I159" s="240"/>
      <c r="J159" s="240"/>
      <c r="K159" s="240"/>
      <c r="L159" s="107">
        <f>L158</f>
        <v>0</v>
      </c>
      <c r="M159" s="219"/>
      <c r="N159" s="220"/>
    </row>
    <row r="160" spans="1:14" ht="15" thickBot="1" x14ac:dyDescent="0.4">
      <c r="A160" s="225" t="s">
        <v>26</v>
      </c>
      <c r="B160" s="226"/>
      <c r="C160" s="226"/>
      <c r="D160" s="226"/>
      <c r="E160" s="226"/>
      <c r="F160" s="226"/>
      <c r="G160" s="226"/>
      <c r="H160" s="226"/>
      <c r="I160" s="226"/>
      <c r="J160" s="226"/>
      <c r="K160" s="226"/>
      <c r="L160" s="227"/>
      <c r="M160" s="219"/>
      <c r="N160" s="220"/>
    </row>
    <row r="161" spans="1:14" x14ac:dyDescent="0.35">
      <c r="A161" s="228" t="s">
        <v>136</v>
      </c>
      <c r="B161" s="229"/>
      <c r="C161" s="229"/>
      <c r="D161" s="229"/>
      <c r="E161" s="229"/>
      <c r="F161" s="229"/>
      <c r="G161" s="229"/>
      <c r="H161" s="229"/>
      <c r="I161" s="229"/>
      <c r="J161" s="229"/>
      <c r="K161" s="229"/>
      <c r="L161" s="230"/>
      <c r="M161" s="219"/>
      <c r="N161" s="220"/>
    </row>
    <row r="162" spans="1:14" x14ac:dyDescent="0.35">
      <c r="A162" s="231"/>
      <c r="B162" s="232"/>
      <c r="C162" s="232"/>
      <c r="D162" s="232"/>
      <c r="E162" s="232"/>
      <c r="F162" s="232"/>
      <c r="G162" s="232"/>
      <c r="H162" s="232"/>
      <c r="I162" s="232"/>
      <c r="J162" s="232"/>
      <c r="K162" s="232"/>
      <c r="L162" s="233"/>
      <c r="M162" s="219"/>
      <c r="N162" s="220"/>
    </row>
    <row r="163" spans="1:14" x14ac:dyDescent="0.35">
      <c r="A163" s="231"/>
      <c r="B163" s="232"/>
      <c r="C163" s="232"/>
      <c r="D163" s="232"/>
      <c r="E163" s="232"/>
      <c r="F163" s="232"/>
      <c r="G163" s="232"/>
      <c r="H163" s="232"/>
      <c r="I163" s="232"/>
      <c r="J163" s="232"/>
      <c r="K163" s="232"/>
      <c r="L163" s="233"/>
      <c r="M163" s="219"/>
      <c r="N163" s="220"/>
    </row>
    <row r="164" spans="1:14" x14ac:dyDescent="0.35">
      <c r="A164" s="231"/>
      <c r="B164" s="232"/>
      <c r="C164" s="232"/>
      <c r="D164" s="232"/>
      <c r="E164" s="232"/>
      <c r="F164" s="232"/>
      <c r="G164" s="232"/>
      <c r="H164" s="232"/>
      <c r="I164" s="232"/>
      <c r="J164" s="232"/>
      <c r="K164" s="232"/>
      <c r="L164" s="233"/>
      <c r="M164" s="219"/>
      <c r="N164" s="220"/>
    </row>
    <row r="165" spans="1:14" x14ac:dyDescent="0.35">
      <c r="A165" s="231"/>
      <c r="B165" s="232"/>
      <c r="C165" s="232"/>
      <c r="D165" s="232"/>
      <c r="E165" s="232"/>
      <c r="F165" s="232"/>
      <c r="G165" s="232"/>
      <c r="H165" s="232"/>
      <c r="I165" s="232"/>
      <c r="J165" s="232"/>
      <c r="K165" s="232"/>
      <c r="L165" s="233"/>
      <c r="M165" s="219"/>
      <c r="N165" s="220"/>
    </row>
    <row r="166" spans="1:14" ht="15" thickBot="1" x14ac:dyDescent="0.4">
      <c r="A166" s="234"/>
      <c r="B166" s="235"/>
      <c r="C166" s="235"/>
      <c r="D166" s="235"/>
      <c r="E166" s="235"/>
      <c r="F166" s="235"/>
      <c r="G166" s="235"/>
      <c r="H166" s="235"/>
      <c r="I166" s="235"/>
      <c r="J166" s="235"/>
      <c r="K166" s="235"/>
      <c r="L166" s="236"/>
      <c r="M166" s="219"/>
      <c r="N166" s="220"/>
    </row>
    <row r="167" spans="1:14" x14ac:dyDescent="0.35">
      <c r="M167" s="219"/>
      <c r="N167" s="220"/>
    </row>
    <row r="168" spans="1:14" x14ac:dyDescent="0.35">
      <c r="M168" s="219"/>
      <c r="N168" s="220"/>
    </row>
    <row r="169" spans="1:14" x14ac:dyDescent="0.35">
      <c r="M169" s="219"/>
      <c r="N169" s="220"/>
    </row>
    <row r="170" spans="1:14" x14ac:dyDescent="0.35">
      <c r="M170" s="219"/>
      <c r="N170" s="220"/>
    </row>
    <row r="171" spans="1:14" x14ac:dyDescent="0.35">
      <c r="M171" s="219"/>
      <c r="N171" s="220"/>
    </row>
    <row r="172" spans="1:14" x14ac:dyDescent="0.35">
      <c r="M172" s="219"/>
      <c r="N172" s="220"/>
    </row>
    <row r="173" spans="1:14" x14ac:dyDescent="0.35">
      <c r="M173" s="219"/>
      <c r="N173" s="220"/>
    </row>
    <row r="174" spans="1:14" x14ac:dyDescent="0.35">
      <c r="M174" s="219"/>
      <c r="N174" s="220"/>
    </row>
    <row r="175" spans="1:14" x14ac:dyDescent="0.35">
      <c r="M175" s="219"/>
      <c r="N175" s="220"/>
    </row>
    <row r="176" spans="1:14" x14ac:dyDescent="0.35">
      <c r="M176" s="219"/>
      <c r="N176" s="220"/>
    </row>
    <row r="177" spans="13:14" x14ac:dyDescent="0.35">
      <c r="M177" s="219"/>
      <c r="N177" s="220"/>
    </row>
    <row r="178" spans="13:14" x14ac:dyDescent="0.35">
      <c r="M178" s="219"/>
      <c r="N178" s="220"/>
    </row>
    <row r="179" spans="13:14" x14ac:dyDescent="0.35">
      <c r="M179" s="219"/>
      <c r="N179" s="220"/>
    </row>
    <row r="180" spans="13:14" x14ac:dyDescent="0.35">
      <c r="M180" s="219"/>
      <c r="N180" s="220"/>
    </row>
    <row r="181" spans="13:14" x14ac:dyDescent="0.35">
      <c r="M181" s="219"/>
      <c r="N181" s="220"/>
    </row>
    <row r="182" spans="13:14" x14ac:dyDescent="0.35">
      <c r="M182" s="219"/>
      <c r="N182" s="220"/>
    </row>
    <row r="183" spans="13:14" x14ac:dyDescent="0.35">
      <c r="M183" s="219"/>
      <c r="N183" s="220"/>
    </row>
    <row r="184" spans="13:14" x14ac:dyDescent="0.35">
      <c r="M184" s="219"/>
      <c r="N184" s="220"/>
    </row>
    <row r="185" spans="13:14" x14ac:dyDescent="0.35">
      <c r="M185" s="219"/>
      <c r="N185" s="220"/>
    </row>
    <row r="186" spans="13:14" x14ac:dyDescent="0.35">
      <c r="M186" s="219"/>
      <c r="N186" s="220"/>
    </row>
    <row r="187" spans="13:14" x14ac:dyDescent="0.35">
      <c r="M187" s="219"/>
      <c r="N187" s="220"/>
    </row>
    <row r="188" spans="13:14" x14ac:dyDescent="0.35">
      <c r="M188" s="219"/>
      <c r="N188" s="220"/>
    </row>
    <row r="189" spans="13:14" x14ac:dyDescent="0.35">
      <c r="M189" s="219"/>
      <c r="N189" s="220"/>
    </row>
    <row r="190" spans="13:14" x14ac:dyDescent="0.35">
      <c r="M190" s="219"/>
      <c r="N190" s="220"/>
    </row>
    <row r="191" spans="13:14" x14ac:dyDescent="0.35">
      <c r="M191" s="219"/>
      <c r="N191" s="220"/>
    </row>
    <row r="192" spans="13:14" x14ac:dyDescent="0.35">
      <c r="M192" s="219"/>
      <c r="N192" s="220"/>
    </row>
    <row r="193" spans="13:14" x14ac:dyDescent="0.35">
      <c r="M193" s="219"/>
      <c r="N193" s="220"/>
    </row>
    <row r="194" spans="13:14" x14ac:dyDescent="0.35">
      <c r="M194" s="219"/>
      <c r="N194" s="220"/>
    </row>
    <row r="195" spans="13:14" x14ac:dyDescent="0.35">
      <c r="M195" s="219"/>
      <c r="N195" s="220"/>
    </row>
    <row r="196" spans="13:14" x14ac:dyDescent="0.35">
      <c r="M196" s="219"/>
      <c r="N196" s="220"/>
    </row>
    <row r="197" spans="13:14" x14ac:dyDescent="0.35">
      <c r="M197" s="219"/>
      <c r="N197" s="220"/>
    </row>
    <row r="198" spans="13:14" x14ac:dyDescent="0.35">
      <c r="M198" s="219"/>
      <c r="N198" s="220"/>
    </row>
    <row r="199" spans="13:14" x14ac:dyDescent="0.35">
      <c r="M199" s="219"/>
      <c r="N199" s="220"/>
    </row>
    <row r="200" spans="13:14" x14ac:dyDescent="0.35">
      <c r="M200" s="219"/>
      <c r="N200" s="220"/>
    </row>
    <row r="201" spans="13:14" x14ac:dyDescent="0.35">
      <c r="M201" s="219"/>
      <c r="N201" s="220"/>
    </row>
    <row r="202" spans="13:14" x14ac:dyDescent="0.35">
      <c r="M202" s="219"/>
      <c r="N202" s="220"/>
    </row>
    <row r="203" spans="13:14" x14ac:dyDescent="0.35">
      <c r="M203" s="219"/>
      <c r="N203" s="220"/>
    </row>
    <row r="204" spans="13:14" x14ac:dyDescent="0.35">
      <c r="M204" s="219"/>
      <c r="N204" s="220"/>
    </row>
    <row r="205" spans="13:14" x14ac:dyDescent="0.35">
      <c r="M205" s="219"/>
      <c r="N205" s="220"/>
    </row>
    <row r="206" spans="13:14" x14ac:dyDescent="0.35">
      <c r="M206" s="219"/>
      <c r="N206" s="220"/>
    </row>
    <row r="207" spans="13:14" x14ac:dyDescent="0.35">
      <c r="M207" s="219"/>
      <c r="N207" s="220"/>
    </row>
    <row r="208" spans="13:14" x14ac:dyDescent="0.35">
      <c r="M208" s="219"/>
      <c r="N208" s="220"/>
    </row>
    <row r="209" spans="13:14" x14ac:dyDescent="0.35">
      <c r="M209" s="219"/>
      <c r="N209" s="220"/>
    </row>
    <row r="210" spans="13:14" x14ac:dyDescent="0.35">
      <c r="M210" s="219"/>
      <c r="N210" s="220"/>
    </row>
    <row r="211" spans="13:14" x14ac:dyDescent="0.35">
      <c r="M211" s="219"/>
      <c r="N211" s="220"/>
    </row>
    <row r="212" spans="13:14" x14ac:dyDescent="0.35">
      <c r="M212" s="219"/>
      <c r="N212" s="220"/>
    </row>
    <row r="213" spans="13:14" x14ac:dyDescent="0.35">
      <c r="M213" s="219"/>
      <c r="N213" s="220"/>
    </row>
    <row r="214" spans="13:14" x14ac:dyDescent="0.35">
      <c r="M214" s="219"/>
      <c r="N214" s="220"/>
    </row>
    <row r="215" spans="13:14" x14ac:dyDescent="0.35">
      <c r="M215" s="219"/>
      <c r="N215" s="220"/>
    </row>
    <row r="216" spans="13:14" x14ac:dyDescent="0.35">
      <c r="M216" s="219"/>
      <c r="N216" s="220"/>
    </row>
    <row r="217" spans="13:14" x14ac:dyDescent="0.35">
      <c r="M217" s="219"/>
      <c r="N217" s="220"/>
    </row>
    <row r="218" spans="13:14" x14ac:dyDescent="0.35">
      <c r="M218" s="219"/>
      <c r="N218" s="220"/>
    </row>
    <row r="219" spans="13:14" x14ac:dyDescent="0.35">
      <c r="M219" s="219"/>
      <c r="N219" s="220"/>
    </row>
    <row r="220" spans="13:14" x14ac:dyDescent="0.35">
      <c r="M220" s="219"/>
      <c r="N220" s="220"/>
    </row>
    <row r="221" spans="13:14" x14ac:dyDescent="0.35">
      <c r="M221" s="219"/>
      <c r="N221" s="220"/>
    </row>
    <row r="222" spans="13:14" x14ac:dyDescent="0.35">
      <c r="M222" s="219"/>
      <c r="N222" s="220"/>
    </row>
    <row r="223" spans="13:14" x14ac:dyDescent="0.35">
      <c r="M223" s="219"/>
      <c r="N223" s="220"/>
    </row>
    <row r="224" spans="13:14" x14ac:dyDescent="0.35">
      <c r="M224" s="219"/>
      <c r="N224" s="220"/>
    </row>
    <row r="225" spans="13:14" x14ac:dyDescent="0.35">
      <c r="M225" s="219"/>
      <c r="N225" s="220"/>
    </row>
    <row r="226" spans="13:14" x14ac:dyDescent="0.35">
      <c r="M226" s="219"/>
      <c r="N226" s="220"/>
    </row>
    <row r="227" spans="13:14" x14ac:dyDescent="0.35">
      <c r="M227" s="219"/>
      <c r="N227" s="220"/>
    </row>
    <row r="228" spans="13:14" x14ac:dyDescent="0.35">
      <c r="M228" s="219"/>
      <c r="N228" s="220"/>
    </row>
    <row r="229" spans="13:14" x14ac:dyDescent="0.35">
      <c r="M229" s="219"/>
      <c r="N229" s="220"/>
    </row>
    <row r="230" spans="13:14" x14ac:dyDescent="0.35">
      <c r="M230" s="219"/>
      <c r="N230" s="220"/>
    </row>
    <row r="231" spans="13:14" x14ac:dyDescent="0.35">
      <c r="M231" s="219"/>
      <c r="N231" s="220"/>
    </row>
    <row r="232" spans="13:14" x14ac:dyDescent="0.35">
      <c r="M232" s="219"/>
      <c r="N232" s="220"/>
    </row>
    <row r="233" spans="13:14" x14ac:dyDescent="0.35">
      <c r="M233" s="219"/>
      <c r="N233" s="220"/>
    </row>
    <row r="234" spans="13:14" x14ac:dyDescent="0.35">
      <c r="M234" s="219"/>
      <c r="N234" s="220"/>
    </row>
    <row r="235" spans="13:14" x14ac:dyDescent="0.35">
      <c r="M235" s="219"/>
      <c r="N235" s="220"/>
    </row>
    <row r="236" spans="13:14" x14ac:dyDescent="0.35">
      <c r="M236" s="219"/>
      <c r="N236" s="220"/>
    </row>
    <row r="237" spans="13:14" x14ac:dyDescent="0.35">
      <c r="M237" s="219"/>
      <c r="N237" s="220"/>
    </row>
    <row r="238" spans="13:14" x14ac:dyDescent="0.35">
      <c r="M238" s="219"/>
      <c r="N238" s="220"/>
    </row>
    <row r="239" spans="13:14" x14ac:dyDescent="0.35">
      <c r="M239" s="219"/>
      <c r="N239" s="220"/>
    </row>
    <row r="240" spans="13:14" x14ac:dyDescent="0.35">
      <c r="M240" s="219"/>
      <c r="N240" s="220"/>
    </row>
    <row r="241" spans="13:14" x14ac:dyDescent="0.35">
      <c r="M241" s="219"/>
      <c r="N241" s="220"/>
    </row>
    <row r="242" spans="13:14" x14ac:dyDescent="0.35">
      <c r="M242" s="219"/>
      <c r="N242" s="220"/>
    </row>
    <row r="243" spans="13:14" x14ac:dyDescent="0.35">
      <c r="M243" s="219"/>
      <c r="N243" s="220"/>
    </row>
    <row r="244" spans="13:14" x14ac:dyDescent="0.35">
      <c r="M244" s="219"/>
      <c r="N244" s="220"/>
    </row>
    <row r="245" spans="13:14" x14ac:dyDescent="0.35">
      <c r="M245" s="219"/>
      <c r="N245" s="220"/>
    </row>
    <row r="246" spans="13:14" x14ac:dyDescent="0.35">
      <c r="M246" s="219"/>
      <c r="N246" s="220"/>
    </row>
    <row r="247" spans="13:14" x14ac:dyDescent="0.35">
      <c r="M247" s="219"/>
      <c r="N247" s="220"/>
    </row>
    <row r="248" spans="13:14" x14ac:dyDescent="0.35">
      <c r="M248" s="219"/>
      <c r="N248" s="220"/>
    </row>
    <row r="249" spans="13:14" x14ac:dyDescent="0.35">
      <c r="M249" s="219"/>
      <c r="N249" s="220"/>
    </row>
    <row r="250" spans="13:14" x14ac:dyDescent="0.35">
      <c r="M250" s="219"/>
      <c r="N250" s="220"/>
    </row>
    <row r="251" spans="13:14" x14ac:dyDescent="0.35">
      <c r="M251" s="219"/>
      <c r="N251" s="220"/>
    </row>
    <row r="252" spans="13:14" x14ac:dyDescent="0.35">
      <c r="M252" s="219"/>
      <c r="N252" s="220"/>
    </row>
    <row r="253" spans="13:14" x14ac:dyDescent="0.35">
      <c r="M253" s="219"/>
      <c r="N253" s="220"/>
    </row>
    <row r="254" spans="13:14" x14ac:dyDescent="0.35">
      <c r="M254" s="219"/>
      <c r="N254" s="220"/>
    </row>
    <row r="255" spans="13:14" x14ac:dyDescent="0.35">
      <c r="M255" s="219"/>
      <c r="N255" s="220"/>
    </row>
    <row r="256" spans="13:14" x14ac:dyDescent="0.35">
      <c r="M256" s="219"/>
      <c r="N256" s="220"/>
    </row>
    <row r="257" spans="13:14" x14ac:dyDescent="0.35">
      <c r="M257" s="219"/>
      <c r="N257" s="220"/>
    </row>
    <row r="258" spans="13:14" x14ac:dyDescent="0.35">
      <c r="M258" s="219"/>
      <c r="N258" s="220"/>
    </row>
    <row r="259" spans="13:14" x14ac:dyDescent="0.35">
      <c r="M259" s="219"/>
      <c r="N259" s="220"/>
    </row>
    <row r="260" spans="13:14" x14ac:dyDescent="0.35">
      <c r="M260" s="219"/>
      <c r="N260" s="220"/>
    </row>
    <row r="261" spans="13:14" x14ac:dyDescent="0.35">
      <c r="M261" s="219"/>
      <c r="N261" s="220"/>
    </row>
    <row r="262" spans="13:14" x14ac:dyDescent="0.35">
      <c r="M262" s="219"/>
      <c r="N262" s="220"/>
    </row>
    <row r="263" spans="13:14" x14ac:dyDescent="0.35">
      <c r="M263" s="219"/>
      <c r="N263" s="220"/>
    </row>
    <row r="264" spans="13:14" x14ac:dyDescent="0.35">
      <c r="M264" s="219"/>
      <c r="N264" s="220"/>
    </row>
    <row r="265" spans="13:14" x14ac:dyDescent="0.35">
      <c r="M265" s="219"/>
      <c r="N265" s="220"/>
    </row>
    <row r="266" spans="13:14" x14ac:dyDescent="0.35">
      <c r="M266" s="219"/>
      <c r="N266" s="220"/>
    </row>
    <row r="267" spans="13:14" x14ac:dyDescent="0.35">
      <c r="M267" s="219"/>
      <c r="N267" s="220"/>
    </row>
    <row r="268" spans="13:14" x14ac:dyDescent="0.35">
      <c r="M268" s="219"/>
      <c r="N268" s="220"/>
    </row>
    <row r="269" spans="13:14" x14ac:dyDescent="0.35">
      <c r="M269" s="219"/>
      <c r="N269" s="220"/>
    </row>
    <row r="270" spans="13:14" x14ac:dyDescent="0.35">
      <c r="M270" s="219"/>
      <c r="N270" s="220"/>
    </row>
    <row r="271" spans="13:14" x14ac:dyDescent="0.35">
      <c r="M271" s="219"/>
      <c r="N271" s="220"/>
    </row>
    <row r="272" spans="13:14" x14ac:dyDescent="0.35">
      <c r="M272" s="219"/>
      <c r="N272" s="220"/>
    </row>
    <row r="273" spans="13:14" x14ac:dyDescent="0.35">
      <c r="M273" s="219"/>
      <c r="N273" s="220"/>
    </row>
    <row r="274" spans="13:14" x14ac:dyDescent="0.35">
      <c r="M274" s="219"/>
      <c r="N274" s="220"/>
    </row>
    <row r="275" spans="13:14" x14ac:dyDescent="0.35">
      <c r="M275" s="219"/>
      <c r="N275" s="220"/>
    </row>
    <row r="276" spans="13:14" x14ac:dyDescent="0.35">
      <c r="M276" s="219"/>
      <c r="N276" s="220"/>
    </row>
    <row r="277" spans="13:14" x14ac:dyDescent="0.35">
      <c r="M277" s="219"/>
      <c r="N277" s="220"/>
    </row>
    <row r="278" spans="13:14" x14ac:dyDescent="0.35">
      <c r="M278" s="219"/>
      <c r="N278" s="220"/>
    </row>
    <row r="279" spans="13:14" x14ac:dyDescent="0.35">
      <c r="M279" s="219"/>
      <c r="N279" s="220"/>
    </row>
    <row r="280" spans="13:14" x14ac:dyDescent="0.35">
      <c r="M280" s="219"/>
      <c r="N280" s="220"/>
    </row>
    <row r="281" spans="13:14" x14ac:dyDescent="0.35">
      <c r="M281" s="219"/>
      <c r="N281" s="220"/>
    </row>
    <row r="282" spans="13:14" x14ac:dyDescent="0.35">
      <c r="M282" s="219"/>
      <c r="N282" s="220"/>
    </row>
    <row r="283" spans="13:14" x14ac:dyDescent="0.35">
      <c r="M283" s="219"/>
      <c r="N283" s="220"/>
    </row>
    <row r="284" spans="13:14" x14ac:dyDescent="0.35">
      <c r="M284" s="219"/>
      <c r="N284" s="220"/>
    </row>
    <row r="285" spans="13:14" x14ac:dyDescent="0.35">
      <c r="M285" s="219"/>
      <c r="N285" s="220"/>
    </row>
    <row r="286" spans="13:14" x14ac:dyDescent="0.35">
      <c r="M286" s="219"/>
      <c r="N286" s="220"/>
    </row>
    <row r="287" spans="13:14" x14ac:dyDescent="0.35">
      <c r="M287" s="219"/>
      <c r="N287" s="220"/>
    </row>
    <row r="288" spans="13:14" x14ac:dyDescent="0.35">
      <c r="M288" s="219"/>
      <c r="N288" s="220"/>
    </row>
    <row r="289" spans="13:14" x14ac:dyDescent="0.35">
      <c r="M289" s="219"/>
      <c r="N289" s="220"/>
    </row>
    <row r="290" spans="13:14" x14ac:dyDescent="0.35">
      <c r="M290" s="219"/>
      <c r="N290" s="220"/>
    </row>
    <row r="291" spans="13:14" x14ac:dyDescent="0.35">
      <c r="M291" s="219"/>
      <c r="N291" s="220"/>
    </row>
    <row r="292" spans="13:14" x14ac:dyDescent="0.35">
      <c r="M292" s="219"/>
      <c r="N292" s="220"/>
    </row>
    <row r="293" spans="13:14" x14ac:dyDescent="0.35">
      <c r="M293" s="219"/>
      <c r="N293" s="220"/>
    </row>
    <row r="294" spans="13:14" x14ac:dyDescent="0.35">
      <c r="M294" s="219"/>
      <c r="N294" s="220"/>
    </row>
    <row r="295" spans="13:14" x14ac:dyDescent="0.35">
      <c r="M295" s="219"/>
      <c r="N295" s="220"/>
    </row>
    <row r="296" spans="13:14" x14ac:dyDescent="0.35">
      <c r="M296" s="219"/>
      <c r="N296" s="220"/>
    </row>
    <row r="297" spans="13:14" x14ac:dyDescent="0.35">
      <c r="M297" s="219"/>
      <c r="N297" s="220"/>
    </row>
    <row r="298" spans="13:14" x14ac:dyDescent="0.35">
      <c r="M298" s="219"/>
      <c r="N298" s="220"/>
    </row>
    <row r="299" spans="13:14" x14ac:dyDescent="0.35">
      <c r="M299" s="219"/>
      <c r="N299" s="220"/>
    </row>
    <row r="300" spans="13:14" x14ac:dyDescent="0.35">
      <c r="M300" s="219"/>
      <c r="N300" s="220"/>
    </row>
    <row r="301" spans="13:14" x14ac:dyDescent="0.35">
      <c r="M301" s="219"/>
      <c r="N301" s="220"/>
    </row>
    <row r="302" spans="13:14" x14ac:dyDescent="0.35">
      <c r="M302" s="219"/>
      <c r="N302" s="220"/>
    </row>
    <row r="303" spans="13:14" x14ac:dyDescent="0.35">
      <c r="M303" s="219"/>
      <c r="N303" s="220"/>
    </row>
    <row r="304" spans="13:14" x14ac:dyDescent="0.35">
      <c r="M304" s="219"/>
      <c r="N304" s="220"/>
    </row>
    <row r="305" spans="13:14" x14ac:dyDescent="0.35">
      <c r="M305" s="219"/>
      <c r="N305" s="220"/>
    </row>
    <row r="306" spans="13:14" x14ac:dyDescent="0.35">
      <c r="M306" s="219"/>
      <c r="N306" s="220"/>
    </row>
    <row r="307" spans="13:14" x14ac:dyDescent="0.35">
      <c r="M307" s="219"/>
      <c r="N307" s="220"/>
    </row>
    <row r="308" spans="13:14" x14ac:dyDescent="0.35">
      <c r="M308" s="219"/>
      <c r="N308" s="220"/>
    </row>
    <row r="309" spans="13:14" x14ac:dyDescent="0.35">
      <c r="M309" s="219"/>
      <c r="N309" s="220"/>
    </row>
    <row r="310" spans="13:14" x14ac:dyDescent="0.35">
      <c r="M310" s="219"/>
      <c r="N310" s="220"/>
    </row>
    <row r="311" spans="13:14" x14ac:dyDescent="0.35">
      <c r="M311" s="219"/>
      <c r="N311" s="220"/>
    </row>
    <row r="312" spans="13:14" x14ac:dyDescent="0.35">
      <c r="M312" s="219"/>
      <c r="N312" s="220"/>
    </row>
    <row r="313" spans="13:14" x14ac:dyDescent="0.35">
      <c r="M313" s="219"/>
      <c r="N313" s="220"/>
    </row>
    <row r="314" spans="13:14" x14ac:dyDescent="0.35">
      <c r="M314" s="219"/>
      <c r="N314" s="220"/>
    </row>
    <row r="315" spans="13:14" x14ac:dyDescent="0.35">
      <c r="M315" s="219"/>
      <c r="N315" s="220"/>
    </row>
    <row r="316" spans="13:14" x14ac:dyDescent="0.35">
      <c r="M316" s="219"/>
      <c r="N316" s="220"/>
    </row>
    <row r="317" spans="13:14" x14ac:dyDescent="0.35">
      <c r="M317" s="219"/>
      <c r="N317" s="220"/>
    </row>
    <row r="318" spans="13:14" x14ac:dyDescent="0.35">
      <c r="M318" s="219"/>
      <c r="N318" s="220"/>
    </row>
    <row r="319" spans="13:14" x14ac:dyDescent="0.35">
      <c r="M319" s="219"/>
      <c r="N319" s="220"/>
    </row>
    <row r="320" spans="13:14" x14ac:dyDescent="0.35">
      <c r="M320" s="219"/>
      <c r="N320" s="220"/>
    </row>
    <row r="321" spans="13:14" x14ac:dyDescent="0.35">
      <c r="M321" s="219"/>
      <c r="N321" s="220"/>
    </row>
    <row r="322" spans="13:14" x14ac:dyDescent="0.35">
      <c r="M322" s="219"/>
      <c r="N322" s="220"/>
    </row>
    <row r="323" spans="13:14" x14ac:dyDescent="0.35">
      <c r="M323" s="219"/>
      <c r="N323" s="220"/>
    </row>
    <row r="324" spans="13:14" x14ac:dyDescent="0.35">
      <c r="M324" s="219"/>
      <c r="N324" s="220"/>
    </row>
    <row r="325" spans="13:14" x14ac:dyDescent="0.35">
      <c r="M325" s="219"/>
      <c r="N325" s="220"/>
    </row>
    <row r="326" spans="13:14" x14ac:dyDescent="0.35">
      <c r="M326" s="219"/>
      <c r="N326" s="220"/>
    </row>
    <row r="327" spans="13:14" x14ac:dyDescent="0.35">
      <c r="M327" s="219"/>
      <c r="N327" s="220"/>
    </row>
    <row r="328" spans="13:14" x14ac:dyDescent="0.35">
      <c r="M328" s="219"/>
      <c r="N328" s="220"/>
    </row>
    <row r="329" spans="13:14" x14ac:dyDescent="0.35">
      <c r="M329" s="219"/>
      <c r="N329" s="220"/>
    </row>
    <row r="330" spans="13:14" x14ac:dyDescent="0.35">
      <c r="M330" s="219"/>
      <c r="N330" s="220"/>
    </row>
    <row r="331" spans="13:14" x14ac:dyDescent="0.35">
      <c r="M331" s="219"/>
      <c r="N331" s="220"/>
    </row>
    <row r="332" spans="13:14" x14ac:dyDescent="0.35">
      <c r="M332" s="219"/>
      <c r="N332" s="220"/>
    </row>
    <row r="333" spans="13:14" x14ac:dyDescent="0.35">
      <c r="M333" s="219"/>
      <c r="N333" s="220"/>
    </row>
    <row r="334" spans="13:14" x14ac:dyDescent="0.35">
      <c r="M334" s="219"/>
      <c r="N334" s="220"/>
    </row>
    <row r="335" spans="13:14" x14ac:dyDescent="0.35">
      <c r="M335" s="219"/>
      <c r="N335" s="220"/>
    </row>
    <row r="336" spans="13:14" x14ac:dyDescent="0.35">
      <c r="M336" s="219"/>
      <c r="N336" s="220"/>
    </row>
    <row r="337" spans="13:14" x14ac:dyDescent="0.35">
      <c r="M337" s="219"/>
      <c r="N337" s="220"/>
    </row>
    <row r="338" spans="13:14" x14ac:dyDescent="0.35">
      <c r="M338" s="219"/>
      <c r="N338" s="220"/>
    </row>
    <row r="339" spans="13:14" x14ac:dyDescent="0.35">
      <c r="M339" s="219"/>
      <c r="N339" s="220"/>
    </row>
    <row r="340" spans="13:14" x14ac:dyDescent="0.35">
      <c r="M340" s="219"/>
      <c r="N340" s="220"/>
    </row>
    <row r="341" spans="13:14" x14ac:dyDescent="0.35">
      <c r="M341" s="219"/>
      <c r="N341" s="220"/>
    </row>
    <row r="342" spans="13:14" x14ac:dyDescent="0.35">
      <c r="M342" s="219"/>
      <c r="N342" s="220"/>
    </row>
    <row r="343" spans="13:14" x14ac:dyDescent="0.35">
      <c r="M343" s="219"/>
      <c r="N343" s="220"/>
    </row>
    <row r="344" spans="13:14" x14ac:dyDescent="0.35">
      <c r="M344" s="219"/>
      <c r="N344" s="220"/>
    </row>
    <row r="345" spans="13:14" x14ac:dyDescent="0.35">
      <c r="M345" s="219"/>
      <c r="N345" s="220"/>
    </row>
    <row r="346" spans="13:14" x14ac:dyDescent="0.35">
      <c r="M346" s="219"/>
      <c r="N346" s="220"/>
    </row>
    <row r="347" spans="13:14" x14ac:dyDescent="0.35">
      <c r="M347" s="219"/>
      <c r="N347" s="220"/>
    </row>
    <row r="348" spans="13:14" x14ac:dyDescent="0.35">
      <c r="M348" s="219"/>
      <c r="N348" s="220"/>
    </row>
    <row r="349" spans="13:14" x14ac:dyDescent="0.35">
      <c r="M349" s="219"/>
      <c r="N349" s="220"/>
    </row>
    <row r="350" spans="13:14" x14ac:dyDescent="0.35">
      <c r="M350" s="219"/>
      <c r="N350" s="220"/>
    </row>
    <row r="351" spans="13:14" x14ac:dyDescent="0.35">
      <c r="M351" s="219"/>
      <c r="N351" s="220"/>
    </row>
    <row r="352" spans="13:14" x14ac:dyDescent="0.35">
      <c r="M352" s="219"/>
      <c r="N352" s="220"/>
    </row>
    <row r="353" spans="13:14" x14ac:dyDescent="0.35">
      <c r="M353" s="219"/>
      <c r="N353" s="220"/>
    </row>
    <row r="354" spans="13:14" x14ac:dyDescent="0.35">
      <c r="M354" s="219"/>
      <c r="N354" s="220"/>
    </row>
    <row r="355" spans="13:14" x14ac:dyDescent="0.35">
      <c r="M355" s="219"/>
      <c r="N355" s="220"/>
    </row>
    <row r="356" spans="13:14" x14ac:dyDescent="0.35">
      <c r="M356" s="219"/>
      <c r="N356" s="220"/>
    </row>
    <row r="357" spans="13:14" x14ac:dyDescent="0.35">
      <c r="M357" s="219"/>
      <c r="N357" s="220"/>
    </row>
    <row r="358" spans="13:14" x14ac:dyDescent="0.35">
      <c r="M358" s="219"/>
      <c r="N358" s="220"/>
    </row>
    <row r="359" spans="13:14" x14ac:dyDescent="0.35">
      <c r="M359" s="219"/>
      <c r="N359" s="220"/>
    </row>
    <row r="360" spans="13:14" x14ac:dyDescent="0.35">
      <c r="M360" s="219"/>
      <c r="N360" s="220"/>
    </row>
    <row r="361" spans="13:14" x14ac:dyDescent="0.35">
      <c r="M361" s="219"/>
      <c r="N361" s="220"/>
    </row>
    <row r="362" spans="13:14" x14ac:dyDescent="0.35">
      <c r="M362" s="219"/>
      <c r="N362" s="220"/>
    </row>
    <row r="363" spans="13:14" x14ac:dyDescent="0.35">
      <c r="M363" s="219"/>
      <c r="N363" s="220"/>
    </row>
    <row r="364" spans="13:14" x14ac:dyDescent="0.35">
      <c r="M364" s="219"/>
      <c r="N364" s="220"/>
    </row>
    <row r="365" spans="13:14" x14ac:dyDescent="0.35">
      <c r="M365" s="219"/>
      <c r="N365" s="220"/>
    </row>
    <row r="366" spans="13:14" x14ac:dyDescent="0.35">
      <c r="M366" s="219"/>
      <c r="N366" s="220"/>
    </row>
    <row r="367" spans="13:14" x14ac:dyDescent="0.35">
      <c r="M367" s="219"/>
      <c r="N367" s="220"/>
    </row>
    <row r="368" spans="13:14" x14ac:dyDescent="0.35">
      <c r="M368" s="219"/>
      <c r="N368" s="220"/>
    </row>
    <row r="369" spans="13:14" x14ac:dyDescent="0.35">
      <c r="M369" s="219"/>
      <c r="N369" s="220"/>
    </row>
    <row r="370" spans="13:14" x14ac:dyDescent="0.35">
      <c r="M370" s="219"/>
      <c r="N370" s="220"/>
    </row>
    <row r="371" spans="13:14" x14ac:dyDescent="0.35">
      <c r="M371" s="219"/>
      <c r="N371" s="220"/>
    </row>
    <row r="372" spans="13:14" x14ac:dyDescent="0.35">
      <c r="M372" s="219"/>
      <c r="N372" s="220"/>
    </row>
    <row r="373" spans="13:14" x14ac:dyDescent="0.35">
      <c r="M373" s="219"/>
      <c r="N373" s="220"/>
    </row>
    <row r="374" spans="13:14" x14ac:dyDescent="0.35">
      <c r="M374" s="219"/>
      <c r="N374" s="220"/>
    </row>
    <row r="375" spans="13:14" x14ac:dyDescent="0.35">
      <c r="M375" s="219"/>
      <c r="N375" s="220"/>
    </row>
    <row r="376" spans="13:14" x14ac:dyDescent="0.35">
      <c r="M376" s="219"/>
      <c r="N376" s="220"/>
    </row>
    <row r="377" spans="13:14" x14ac:dyDescent="0.35">
      <c r="M377" s="219"/>
      <c r="N377" s="220"/>
    </row>
    <row r="378" spans="13:14" x14ac:dyDescent="0.35">
      <c r="M378" s="219"/>
      <c r="N378" s="220"/>
    </row>
    <row r="379" spans="13:14" x14ac:dyDescent="0.35">
      <c r="M379" s="219"/>
      <c r="N379" s="220"/>
    </row>
    <row r="380" spans="13:14" x14ac:dyDescent="0.35">
      <c r="M380" s="219"/>
      <c r="N380" s="220"/>
    </row>
    <row r="381" spans="13:14" x14ac:dyDescent="0.35">
      <c r="M381" s="219"/>
      <c r="N381" s="220"/>
    </row>
    <row r="382" spans="13:14" x14ac:dyDescent="0.35">
      <c r="M382" s="219"/>
      <c r="N382" s="220"/>
    </row>
    <row r="383" spans="13:14" x14ac:dyDescent="0.35">
      <c r="M383" s="219"/>
      <c r="N383" s="220"/>
    </row>
    <row r="384" spans="13:14" x14ac:dyDescent="0.35">
      <c r="M384" s="219"/>
      <c r="N384" s="220"/>
    </row>
    <row r="385" spans="13:14" x14ac:dyDescent="0.35">
      <c r="M385" s="219"/>
      <c r="N385" s="220"/>
    </row>
    <row r="386" spans="13:14" x14ac:dyDescent="0.35">
      <c r="M386" s="219"/>
      <c r="N386" s="220"/>
    </row>
    <row r="387" spans="13:14" x14ac:dyDescent="0.35">
      <c r="M387" s="219"/>
      <c r="N387" s="220"/>
    </row>
    <row r="388" spans="13:14" x14ac:dyDescent="0.35">
      <c r="M388" s="219"/>
      <c r="N388" s="220"/>
    </row>
    <row r="389" spans="13:14" x14ac:dyDescent="0.35">
      <c r="M389" s="219"/>
      <c r="N389" s="220"/>
    </row>
    <row r="390" spans="13:14" x14ac:dyDescent="0.35">
      <c r="M390" s="219"/>
      <c r="N390" s="220"/>
    </row>
    <row r="391" spans="13:14" x14ac:dyDescent="0.35">
      <c r="M391" s="219"/>
      <c r="N391" s="220"/>
    </row>
    <row r="392" spans="13:14" x14ac:dyDescent="0.35">
      <c r="M392" s="219"/>
      <c r="N392" s="220"/>
    </row>
    <row r="393" spans="13:14" x14ac:dyDescent="0.35">
      <c r="M393" s="219"/>
      <c r="N393" s="220"/>
    </row>
    <row r="394" spans="13:14" x14ac:dyDescent="0.35">
      <c r="M394" s="219"/>
      <c r="N394" s="220"/>
    </row>
    <row r="395" spans="13:14" x14ac:dyDescent="0.35">
      <c r="M395" s="219"/>
      <c r="N395" s="220"/>
    </row>
    <row r="396" spans="13:14" x14ac:dyDescent="0.35">
      <c r="M396" s="219"/>
      <c r="N396" s="220"/>
    </row>
    <row r="397" spans="13:14" x14ac:dyDescent="0.35">
      <c r="M397" s="219"/>
      <c r="N397" s="220"/>
    </row>
    <row r="398" spans="13:14" x14ac:dyDescent="0.35">
      <c r="M398" s="219"/>
      <c r="N398" s="220"/>
    </row>
    <row r="399" spans="13:14" x14ac:dyDescent="0.35">
      <c r="M399" s="219"/>
      <c r="N399" s="220"/>
    </row>
    <row r="400" spans="13:14" x14ac:dyDescent="0.35">
      <c r="M400" s="219"/>
      <c r="N400" s="220"/>
    </row>
    <row r="401" spans="13:14" x14ac:dyDescent="0.35">
      <c r="M401" s="219"/>
      <c r="N401" s="220"/>
    </row>
    <row r="402" spans="13:14" x14ac:dyDescent="0.35">
      <c r="M402" s="219"/>
      <c r="N402" s="220"/>
    </row>
    <row r="403" spans="13:14" x14ac:dyDescent="0.35">
      <c r="M403" s="219"/>
      <c r="N403" s="220"/>
    </row>
    <row r="404" spans="13:14" x14ac:dyDescent="0.35">
      <c r="M404" s="219"/>
      <c r="N404" s="220"/>
    </row>
    <row r="405" spans="13:14" x14ac:dyDescent="0.35">
      <c r="M405" s="219"/>
      <c r="N405" s="220"/>
    </row>
    <row r="406" spans="13:14" x14ac:dyDescent="0.35">
      <c r="M406" s="219"/>
      <c r="N406" s="220"/>
    </row>
    <row r="407" spans="13:14" x14ac:dyDescent="0.35">
      <c r="M407" s="219"/>
      <c r="N407" s="220"/>
    </row>
    <row r="408" spans="13:14" x14ac:dyDescent="0.35">
      <c r="M408" s="219"/>
      <c r="N408" s="220"/>
    </row>
    <row r="409" spans="13:14" x14ac:dyDescent="0.35">
      <c r="M409" s="219"/>
      <c r="N409" s="220"/>
    </row>
    <row r="410" spans="13:14" x14ac:dyDescent="0.35">
      <c r="M410" s="219"/>
      <c r="N410" s="220"/>
    </row>
    <row r="411" spans="13:14" x14ac:dyDescent="0.35">
      <c r="M411" s="219"/>
      <c r="N411" s="220"/>
    </row>
    <row r="412" spans="13:14" x14ac:dyDescent="0.35">
      <c r="M412" s="219"/>
      <c r="N412" s="220"/>
    </row>
    <row r="413" spans="13:14" x14ac:dyDescent="0.35">
      <c r="M413" s="219"/>
      <c r="N413" s="220"/>
    </row>
    <row r="414" spans="13:14" x14ac:dyDescent="0.35">
      <c r="M414" s="219"/>
      <c r="N414" s="220"/>
    </row>
    <row r="415" spans="13:14" x14ac:dyDescent="0.35">
      <c r="M415" s="219"/>
      <c r="N415" s="220"/>
    </row>
    <row r="416" spans="13:14" x14ac:dyDescent="0.35">
      <c r="M416" s="219"/>
      <c r="N416" s="220"/>
    </row>
    <row r="417" spans="13:14" x14ac:dyDescent="0.35">
      <c r="M417" s="219"/>
      <c r="N417" s="220"/>
    </row>
    <row r="418" spans="13:14" x14ac:dyDescent="0.35">
      <c r="M418" s="219"/>
      <c r="N418" s="220"/>
    </row>
    <row r="419" spans="13:14" x14ac:dyDescent="0.35">
      <c r="M419" s="219"/>
      <c r="N419" s="220"/>
    </row>
    <row r="420" spans="13:14" x14ac:dyDescent="0.35">
      <c r="M420" s="219"/>
      <c r="N420" s="220"/>
    </row>
    <row r="421" spans="13:14" x14ac:dyDescent="0.35">
      <c r="M421" s="219"/>
      <c r="N421" s="220"/>
    </row>
    <row r="422" spans="13:14" x14ac:dyDescent="0.35">
      <c r="M422" s="219"/>
      <c r="N422" s="220"/>
    </row>
    <row r="423" spans="13:14" x14ac:dyDescent="0.35">
      <c r="M423" s="219"/>
      <c r="N423" s="220"/>
    </row>
    <row r="424" spans="13:14" x14ac:dyDescent="0.35">
      <c r="M424" s="219"/>
      <c r="N424" s="220"/>
    </row>
    <row r="425" spans="13:14" x14ac:dyDescent="0.35">
      <c r="M425" s="219"/>
      <c r="N425" s="220"/>
    </row>
    <row r="426" spans="13:14" x14ac:dyDescent="0.35">
      <c r="M426" s="219"/>
      <c r="N426" s="220"/>
    </row>
    <row r="427" spans="13:14" x14ac:dyDescent="0.35">
      <c r="M427" s="219"/>
      <c r="N427" s="220"/>
    </row>
    <row r="428" spans="13:14" x14ac:dyDescent="0.35">
      <c r="M428" s="219"/>
      <c r="N428" s="220"/>
    </row>
    <row r="429" spans="13:14" x14ac:dyDescent="0.35">
      <c r="M429" s="219"/>
      <c r="N429" s="220"/>
    </row>
    <row r="430" spans="13:14" x14ac:dyDescent="0.35">
      <c r="M430" s="219"/>
      <c r="N430" s="220"/>
    </row>
    <row r="431" spans="13:14" x14ac:dyDescent="0.35">
      <c r="M431" s="219"/>
      <c r="N431" s="220"/>
    </row>
    <row r="432" spans="13:14" x14ac:dyDescent="0.35">
      <c r="M432" s="219"/>
      <c r="N432" s="220"/>
    </row>
    <row r="433" spans="13:14" x14ac:dyDescent="0.35">
      <c r="M433" s="219"/>
      <c r="N433" s="220"/>
    </row>
    <row r="434" spans="13:14" x14ac:dyDescent="0.35">
      <c r="M434" s="219"/>
      <c r="N434" s="220"/>
    </row>
    <row r="435" spans="13:14" x14ac:dyDescent="0.35">
      <c r="M435" s="219"/>
      <c r="N435" s="220"/>
    </row>
    <row r="436" spans="13:14" x14ac:dyDescent="0.35">
      <c r="M436" s="219"/>
      <c r="N436" s="220"/>
    </row>
    <row r="437" spans="13:14" x14ac:dyDescent="0.35">
      <c r="M437" s="219"/>
      <c r="N437" s="220"/>
    </row>
    <row r="438" spans="13:14" x14ac:dyDescent="0.35">
      <c r="M438" s="219"/>
      <c r="N438" s="220"/>
    </row>
    <row r="439" spans="13:14" x14ac:dyDescent="0.35">
      <c r="M439" s="219"/>
      <c r="N439" s="220"/>
    </row>
    <row r="440" spans="13:14" x14ac:dyDescent="0.35">
      <c r="M440" s="219"/>
      <c r="N440" s="220"/>
    </row>
    <row r="441" spans="13:14" x14ac:dyDescent="0.35">
      <c r="M441" s="219"/>
      <c r="N441" s="220"/>
    </row>
    <row r="442" spans="13:14" x14ac:dyDescent="0.35">
      <c r="M442" s="219"/>
      <c r="N442" s="220"/>
    </row>
    <row r="443" spans="13:14" x14ac:dyDescent="0.35">
      <c r="M443" s="219"/>
      <c r="N443" s="220"/>
    </row>
    <row r="444" spans="13:14" x14ac:dyDescent="0.35">
      <c r="M444" s="219"/>
      <c r="N444" s="220"/>
    </row>
    <row r="445" spans="13:14" x14ac:dyDescent="0.35">
      <c r="M445" s="219"/>
      <c r="N445" s="220"/>
    </row>
    <row r="446" spans="13:14" x14ac:dyDescent="0.35">
      <c r="M446" s="219"/>
      <c r="N446" s="220"/>
    </row>
  </sheetData>
  <sheetProtection selectLockedCells="1"/>
  <mergeCells count="550">
    <mergeCell ref="A1:L1"/>
    <mergeCell ref="M1:N1"/>
    <mergeCell ref="B2:I2"/>
    <mergeCell ref="M2:N2"/>
    <mergeCell ref="M3:N3"/>
    <mergeCell ref="M4:N4"/>
    <mergeCell ref="M9:N9"/>
    <mergeCell ref="M10:N10"/>
    <mergeCell ref="M11:N11"/>
    <mergeCell ref="M12:N12"/>
    <mergeCell ref="M13:N13"/>
    <mergeCell ref="M14:N14"/>
    <mergeCell ref="A5:L5"/>
    <mergeCell ref="M5:N5"/>
    <mergeCell ref="A6:L6"/>
    <mergeCell ref="M6:N6"/>
    <mergeCell ref="M7:N7"/>
    <mergeCell ref="M8:N8"/>
    <mergeCell ref="A20:L25"/>
    <mergeCell ref="M20:N20"/>
    <mergeCell ref="M21:N21"/>
    <mergeCell ref="M22:N22"/>
    <mergeCell ref="M23:N23"/>
    <mergeCell ref="M24:N24"/>
    <mergeCell ref="M25:N25"/>
    <mergeCell ref="M15:N15"/>
    <mergeCell ref="M16:N16"/>
    <mergeCell ref="M17:N17"/>
    <mergeCell ref="A18:F18"/>
    <mergeCell ref="M18:N18"/>
    <mergeCell ref="A19:L19"/>
    <mergeCell ref="M19:N19"/>
    <mergeCell ref="A29:C29"/>
    <mergeCell ref="D29:E29"/>
    <mergeCell ref="M29:N29"/>
    <mergeCell ref="A30:C30"/>
    <mergeCell ref="D30:E30"/>
    <mergeCell ref="M30:N30"/>
    <mergeCell ref="M26:N26"/>
    <mergeCell ref="A27:C27"/>
    <mergeCell ref="D27:E27"/>
    <mergeCell ref="M27:N27"/>
    <mergeCell ref="A28:C28"/>
    <mergeCell ref="D28:E28"/>
    <mergeCell ref="M28:N28"/>
    <mergeCell ref="A33:C33"/>
    <mergeCell ref="D33:E33"/>
    <mergeCell ref="M33:N33"/>
    <mergeCell ref="A34:C34"/>
    <mergeCell ref="D34:E34"/>
    <mergeCell ref="M34:N34"/>
    <mergeCell ref="A31:C31"/>
    <mergeCell ref="D31:E31"/>
    <mergeCell ref="M31:N31"/>
    <mergeCell ref="A32:C32"/>
    <mergeCell ref="D32:E32"/>
    <mergeCell ref="M32:N32"/>
    <mergeCell ref="A37:C37"/>
    <mergeCell ref="D37:E37"/>
    <mergeCell ref="M37:N37"/>
    <mergeCell ref="A38:F38"/>
    <mergeCell ref="M38:N38"/>
    <mergeCell ref="A39:L39"/>
    <mergeCell ref="M39:N39"/>
    <mergeCell ref="A35:C35"/>
    <mergeCell ref="D35:E35"/>
    <mergeCell ref="M35:N35"/>
    <mergeCell ref="A36:C36"/>
    <mergeCell ref="D36:E36"/>
    <mergeCell ref="M36:N36"/>
    <mergeCell ref="M46:N46"/>
    <mergeCell ref="M47:N47"/>
    <mergeCell ref="M48:N48"/>
    <mergeCell ref="M49:N49"/>
    <mergeCell ref="M50:N50"/>
    <mergeCell ref="M51:N51"/>
    <mergeCell ref="A40:L45"/>
    <mergeCell ref="M40:N40"/>
    <mergeCell ref="M41:N41"/>
    <mergeCell ref="M42:N42"/>
    <mergeCell ref="M43:N43"/>
    <mergeCell ref="M44:N44"/>
    <mergeCell ref="M45:N45"/>
    <mergeCell ref="M59:N59"/>
    <mergeCell ref="M60:N60"/>
    <mergeCell ref="M61:N61"/>
    <mergeCell ref="M62:N62"/>
    <mergeCell ref="M63:N63"/>
    <mergeCell ref="M64:N64"/>
    <mergeCell ref="M52:N52"/>
    <mergeCell ref="M54:N54"/>
    <mergeCell ref="M55:N55"/>
    <mergeCell ref="M56:N56"/>
    <mergeCell ref="M57:N57"/>
    <mergeCell ref="M58:N58"/>
    <mergeCell ref="A71:L76"/>
    <mergeCell ref="M71:N71"/>
    <mergeCell ref="M72:N72"/>
    <mergeCell ref="M73:N73"/>
    <mergeCell ref="M74:N74"/>
    <mergeCell ref="M75:N75"/>
    <mergeCell ref="M76:N76"/>
    <mergeCell ref="M65:N65"/>
    <mergeCell ref="M66:N66"/>
    <mergeCell ref="M67:N67"/>
    <mergeCell ref="M68:N68"/>
    <mergeCell ref="M69:N69"/>
    <mergeCell ref="A70:L70"/>
    <mergeCell ref="M70:N70"/>
    <mergeCell ref="A81:D81"/>
    <mergeCell ref="M81:N81"/>
    <mergeCell ref="A82:D82"/>
    <mergeCell ref="M82:N82"/>
    <mergeCell ref="A83:D83"/>
    <mergeCell ref="M83:N83"/>
    <mergeCell ref="M77:N77"/>
    <mergeCell ref="A78:D78"/>
    <mergeCell ref="M78:N78"/>
    <mergeCell ref="A79:D79"/>
    <mergeCell ref="M79:N79"/>
    <mergeCell ref="A80:D80"/>
    <mergeCell ref="M80:N80"/>
    <mergeCell ref="M91:N91"/>
    <mergeCell ref="M92:N92"/>
    <mergeCell ref="A93:D93"/>
    <mergeCell ref="M93:N93"/>
    <mergeCell ref="A94:D94"/>
    <mergeCell ref="M94:N94"/>
    <mergeCell ref="A84:F84"/>
    <mergeCell ref="M84:N84"/>
    <mergeCell ref="A85:L85"/>
    <mergeCell ref="M85:N85"/>
    <mergeCell ref="A86:L91"/>
    <mergeCell ref="M86:N86"/>
    <mergeCell ref="M87:N87"/>
    <mergeCell ref="M88:N88"/>
    <mergeCell ref="M89:N89"/>
    <mergeCell ref="M90:N90"/>
    <mergeCell ref="A98:D98"/>
    <mergeCell ref="M98:N98"/>
    <mergeCell ref="A99:D99"/>
    <mergeCell ref="M99:N99"/>
    <mergeCell ref="A100:D100"/>
    <mergeCell ref="M100:N100"/>
    <mergeCell ref="A95:D95"/>
    <mergeCell ref="M95:N95"/>
    <mergeCell ref="A96:D96"/>
    <mergeCell ref="M96:N96"/>
    <mergeCell ref="A97:D97"/>
    <mergeCell ref="M97:N97"/>
    <mergeCell ref="A104:D104"/>
    <mergeCell ref="M104:N104"/>
    <mergeCell ref="A105:D105"/>
    <mergeCell ref="M105:N105"/>
    <mergeCell ref="A106:D106"/>
    <mergeCell ref="M106:N106"/>
    <mergeCell ref="A101:D101"/>
    <mergeCell ref="M101:N101"/>
    <mergeCell ref="A102:D102"/>
    <mergeCell ref="M102:N102"/>
    <mergeCell ref="A103:D103"/>
    <mergeCell ref="M103:N103"/>
    <mergeCell ref="A110:L115"/>
    <mergeCell ref="M110:N110"/>
    <mergeCell ref="M111:N111"/>
    <mergeCell ref="M112:N112"/>
    <mergeCell ref="M113:N113"/>
    <mergeCell ref="M114:N114"/>
    <mergeCell ref="M115:N115"/>
    <mergeCell ref="A107:D107"/>
    <mergeCell ref="M107:N107"/>
    <mergeCell ref="A108:F108"/>
    <mergeCell ref="M108:N108"/>
    <mergeCell ref="A109:L109"/>
    <mergeCell ref="M109:N109"/>
    <mergeCell ref="M121:N121"/>
    <mergeCell ref="M122:N122"/>
    <mergeCell ref="C121:F121"/>
    <mergeCell ref="C122:F122"/>
    <mergeCell ref="M119:N119"/>
    <mergeCell ref="M120:N120"/>
    <mergeCell ref="C119:F119"/>
    <mergeCell ref="C120:F120"/>
    <mergeCell ref="M116:N116"/>
    <mergeCell ref="M117:N117"/>
    <mergeCell ref="M118:N118"/>
    <mergeCell ref="C117:F117"/>
    <mergeCell ref="C118:F118"/>
    <mergeCell ref="M125:N125"/>
    <mergeCell ref="M126:N126"/>
    <mergeCell ref="A125:B125"/>
    <mergeCell ref="A126:B126"/>
    <mergeCell ref="C125:F125"/>
    <mergeCell ref="C126:F126"/>
    <mergeCell ref="M123:N123"/>
    <mergeCell ref="M124:N124"/>
    <mergeCell ref="A123:B123"/>
    <mergeCell ref="A124:B124"/>
    <mergeCell ref="C123:F123"/>
    <mergeCell ref="C124:F124"/>
    <mergeCell ref="M134:N134"/>
    <mergeCell ref="M135:N135"/>
    <mergeCell ref="A136:B136"/>
    <mergeCell ref="M136:N136"/>
    <mergeCell ref="A137:B137"/>
    <mergeCell ref="M137:N137"/>
    <mergeCell ref="A127:F127"/>
    <mergeCell ref="M127:N127"/>
    <mergeCell ref="A128:L128"/>
    <mergeCell ref="M128:N128"/>
    <mergeCell ref="A129:L134"/>
    <mergeCell ref="M129:N129"/>
    <mergeCell ref="M130:N130"/>
    <mergeCell ref="M131:N131"/>
    <mergeCell ref="M132:N132"/>
    <mergeCell ref="M133:N133"/>
    <mergeCell ref="A141:B141"/>
    <mergeCell ref="M141:N141"/>
    <mergeCell ref="A142:B142"/>
    <mergeCell ref="M142:N142"/>
    <mergeCell ref="A143:B143"/>
    <mergeCell ref="M143:N143"/>
    <mergeCell ref="A138:B138"/>
    <mergeCell ref="M138:N138"/>
    <mergeCell ref="A139:B139"/>
    <mergeCell ref="M139:N139"/>
    <mergeCell ref="A140:B140"/>
    <mergeCell ref="M140:N140"/>
    <mergeCell ref="A147:B147"/>
    <mergeCell ref="M147:N147"/>
    <mergeCell ref="A148:F148"/>
    <mergeCell ref="M148:N148"/>
    <mergeCell ref="A149:L149"/>
    <mergeCell ref="M149:N149"/>
    <mergeCell ref="A144:B144"/>
    <mergeCell ref="M144:N144"/>
    <mergeCell ref="A145:B145"/>
    <mergeCell ref="M145:N145"/>
    <mergeCell ref="A146:B146"/>
    <mergeCell ref="M146:N146"/>
    <mergeCell ref="A158:D158"/>
    <mergeCell ref="M158:N158"/>
    <mergeCell ref="A159:K159"/>
    <mergeCell ref="M159:N159"/>
    <mergeCell ref="A156:L156"/>
    <mergeCell ref="M156:N156"/>
    <mergeCell ref="A157:D157"/>
    <mergeCell ref="M157:N157"/>
    <mergeCell ref="A150:L155"/>
    <mergeCell ref="M150:N150"/>
    <mergeCell ref="M151:N151"/>
    <mergeCell ref="M152:N152"/>
    <mergeCell ref="M153:N153"/>
    <mergeCell ref="M154:N154"/>
    <mergeCell ref="M155:N155"/>
    <mergeCell ref="A160:L160"/>
    <mergeCell ref="M160:N160"/>
    <mergeCell ref="A161:L166"/>
    <mergeCell ref="M161:N161"/>
    <mergeCell ref="M162:N162"/>
    <mergeCell ref="M163:N163"/>
    <mergeCell ref="M164:N164"/>
    <mergeCell ref="M165:N165"/>
    <mergeCell ref="M166:N166"/>
    <mergeCell ref="M173:N173"/>
    <mergeCell ref="M174:N174"/>
    <mergeCell ref="M175:N175"/>
    <mergeCell ref="M176:N176"/>
    <mergeCell ref="M177:N177"/>
    <mergeCell ref="M178:N178"/>
    <mergeCell ref="M167:N167"/>
    <mergeCell ref="M168:N168"/>
    <mergeCell ref="M169:N169"/>
    <mergeCell ref="M170:N170"/>
    <mergeCell ref="M171:N171"/>
    <mergeCell ref="M172:N172"/>
    <mergeCell ref="M185:N185"/>
    <mergeCell ref="M186:N186"/>
    <mergeCell ref="M187:N187"/>
    <mergeCell ref="M188:N188"/>
    <mergeCell ref="M189:N189"/>
    <mergeCell ref="M190:N190"/>
    <mergeCell ref="M179:N179"/>
    <mergeCell ref="M180:N180"/>
    <mergeCell ref="M181:N181"/>
    <mergeCell ref="M182:N182"/>
    <mergeCell ref="M183:N183"/>
    <mergeCell ref="M184:N184"/>
    <mergeCell ref="M197:N197"/>
    <mergeCell ref="M198:N198"/>
    <mergeCell ref="M199:N199"/>
    <mergeCell ref="M200:N200"/>
    <mergeCell ref="M201:N201"/>
    <mergeCell ref="M202:N202"/>
    <mergeCell ref="M191:N191"/>
    <mergeCell ref="M192:N192"/>
    <mergeCell ref="M193:N193"/>
    <mergeCell ref="M194:N194"/>
    <mergeCell ref="M195:N195"/>
    <mergeCell ref="M196:N196"/>
    <mergeCell ref="M209:N209"/>
    <mergeCell ref="M210:N210"/>
    <mergeCell ref="M211:N211"/>
    <mergeCell ref="M212:N212"/>
    <mergeCell ref="M213:N213"/>
    <mergeCell ref="M214:N214"/>
    <mergeCell ref="M203:N203"/>
    <mergeCell ref="M204:N204"/>
    <mergeCell ref="M205:N205"/>
    <mergeCell ref="M206:N206"/>
    <mergeCell ref="M207:N207"/>
    <mergeCell ref="M208:N208"/>
    <mergeCell ref="M221:N221"/>
    <mergeCell ref="M222:N222"/>
    <mergeCell ref="M223:N223"/>
    <mergeCell ref="M224:N224"/>
    <mergeCell ref="M225:N225"/>
    <mergeCell ref="M226:N226"/>
    <mergeCell ref="M215:N215"/>
    <mergeCell ref="M216:N216"/>
    <mergeCell ref="M217:N217"/>
    <mergeCell ref="M218:N218"/>
    <mergeCell ref="M219:N219"/>
    <mergeCell ref="M220:N220"/>
    <mergeCell ref="M233:N233"/>
    <mergeCell ref="M234:N234"/>
    <mergeCell ref="M235:N235"/>
    <mergeCell ref="M236:N236"/>
    <mergeCell ref="M237:N237"/>
    <mergeCell ref="M238:N238"/>
    <mergeCell ref="M227:N227"/>
    <mergeCell ref="M228:N228"/>
    <mergeCell ref="M229:N229"/>
    <mergeCell ref="M230:N230"/>
    <mergeCell ref="M231:N231"/>
    <mergeCell ref="M232:N232"/>
    <mergeCell ref="M245:N245"/>
    <mergeCell ref="M246:N246"/>
    <mergeCell ref="M247:N247"/>
    <mergeCell ref="M248:N248"/>
    <mergeCell ref="M249:N249"/>
    <mergeCell ref="M250:N250"/>
    <mergeCell ref="M239:N239"/>
    <mergeCell ref="M240:N240"/>
    <mergeCell ref="M241:N241"/>
    <mergeCell ref="M242:N242"/>
    <mergeCell ref="M243:N243"/>
    <mergeCell ref="M244:N244"/>
    <mergeCell ref="M257:N257"/>
    <mergeCell ref="M258:N258"/>
    <mergeCell ref="M259:N259"/>
    <mergeCell ref="M260:N260"/>
    <mergeCell ref="M261:N261"/>
    <mergeCell ref="M262:N262"/>
    <mergeCell ref="M251:N251"/>
    <mergeCell ref="M252:N252"/>
    <mergeCell ref="M253:N253"/>
    <mergeCell ref="M254:N254"/>
    <mergeCell ref="M255:N255"/>
    <mergeCell ref="M256:N256"/>
    <mergeCell ref="M269:N269"/>
    <mergeCell ref="M270:N270"/>
    <mergeCell ref="M271:N271"/>
    <mergeCell ref="M272:N272"/>
    <mergeCell ref="M273:N273"/>
    <mergeCell ref="M274:N274"/>
    <mergeCell ref="M263:N263"/>
    <mergeCell ref="M264:N264"/>
    <mergeCell ref="M265:N265"/>
    <mergeCell ref="M266:N266"/>
    <mergeCell ref="M267:N267"/>
    <mergeCell ref="M268:N268"/>
    <mergeCell ref="M281:N281"/>
    <mergeCell ref="M282:N282"/>
    <mergeCell ref="M283:N283"/>
    <mergeCell ref="M284:N284"/>
    <mergeCell ref="M285:N285"/>
    <mergeCell ref="M286:N286"/>
    <mergeCell ref="M275:N275"/>
    <mergeCell ref="M276:N276"/>
    <mergeCell ref="M277:N277"/>
    <mergeCell ref="M278:N278"/>
    <mergeCell ref="M279:N279"/>
    <mergeCell ref="M280:N280"/>
    <mergeCell ref="M293:N293"/>
    <mergeCell ref="M294:N294"/>
    <mergeCell ref="M295:N295"/>
    <mergeCell ref="M296:N296"/>
    <mergeCell ref="M297:N297"/>
    <mergeCell ref="M298:N298"/>
    <mergeCell ref="M287:N287"/>
    <mergeCell ref="M288:N288"/>
    <mergeCell ref="M289:N289"/>
    <mergeCell ref="M290:N290"/>
    <mergeCell ref="M291:N291"/>
    <mergeCell ref="M292:N292"/>
    <mergeCell ref="M305:N305"/>
    <mergeCell ref="M306:N306"/>
    <mergeCell ref="M307:N307"/>
    <mergeCell ref="M308:N308"/>
    <mergeCell ref="M309:N309"/>
    <mergeCell ref="M310:N310"/>
    <mergeCell ref="M299:N299"/>
    <mergeCell ref="M300:N300"/>
    <mergeCell ref="M301:N301"/>
    <mergeCell ref="M302:N302"/>
    <mergeCell ref="M303:N303"/>
    <mergeCell ref="M304:N304"/>
    <mergeCell ref="M317:N317"/>
    <mergeCell ref="M318:N318"/>
    <mergeCell ref="M319:N319"/>
    <mergeCell ref="M320:N320"/>
    <mergeCell ref="M321:N321"/>
    <mergeCell ref="M322:N322"/>
    <mergeCell ref="M311:N311"/>
    <mergeCell ref="M312:N312"/>
    <mergeCell ref="M313:N313"/>
    <mergeCell ref="M314:N314"/>
    <mergeCell ref="M315:N315"/>
    <mergeCell ref="M316:N316"/>
    <mergeCell ref="M329:N329"/>
    <mergeCell ref="M330:N330"/>
    <mergeCell ref="M331:N331"/>
    <mergeCell ref="M332:N332"/>
    <mergeCell ref="M333:N333"/>
    <mergeCell ref="M334:N334"/>
    <mergeCell ref="M323:N323"/>
    <mergeCell ref="M324:N324"/>
    <mergeCell ref="M325:N325"/>
    <mergeCell ref="M326:N326"/>
    <mergeCell ref="M327:N327"/>
    <mergeCell ref="M328:N328"/>
    <mergeCell ref="M341:N341"/>
    <mergeCell ref="M342:N342"/>
    <mergeCell ref="M343:N343"/>
    <mergeCell ref="M344:N344"/>
    <mergeCell ref="M345:N345"/>
    <mergeCell ref="M346:N346"/>
    <mergeCell ref="M335:N335"/>
    <mergeCell ref="M336:N336"/>
    <mergeCell ref="M337:N337"/>
    <mergeCell ref="M338:N338"/>
    <mergeCell ref="M339:N339"/>
    <mergeCell ref="M340:N340"/>
    <mergeCell ref="M353:N353"/>
    <mergeCell ref="M354:N354"/>
    <mergeCell ref="M355:N355"/>
    <mergeCell ref="M356:N356"/>
    <mergeCell ref="M357:N357"/>
    <mergeCell ref="M358:N358"/>
    <mergeCell ref="M347:N347"/>
    <mergeCell ref="M348:N348"/>
    <mergeCell ref="M349:N349"/>
    <mergeCell ref="M350:N350"/>
    <mergeCell ref="M351:N351"/>
    <mergeCell ref="M352:N352"/>
    <mergeCell ref="M365:N365"/>
    <mergeCell ref="M366:N366"/>
    <mergeCell ref="M367:N367"/>
    <mergeCell ref="M368:N368"/>
    <mergeCell ref="M369:N369"/>
    <mergeCell ref="M370:N370"/>
    <mergeCell ref="M359:N359"/>
    <mergeCell ref="M360:N360"/>
    <mergeCell ref="M361:N361"/>
    <mergeCell ref="M362:N362"/>
    <mergeCell ref="M363:N363"/>
    <mergeCell ref="M364:N364"/>
    <mergeCell ref="M377:N377"/>
    <mergeCell ref="M378:N378"/>
    <mergeCell ref="M379:N379"/>
    <mergeCell ref="M380:N380"/>
    <mergeCell ref="M381:N381"/>
    <mergeCell ref="M382:N382"/>
    <mergeCell ref="M371:N371"/>
    <mergeCell ref="M372:N372"/>
    <mergeCell ref="M373:N373"/>
    <mergeCell ref="M374:N374"/>
    <mergeCell ref="M375:N375"/>
    <mergeCell ref="M376:N376"/>
    <mergeCell ref="M389:N389"/>
    <mergeCell ref="M390:N390"/>
    <mergeCell ref="M391:N391"/>
    <mergeCell ref="M392:N392"/>
    <mergeCell ref="M393:N393"/>
    <mergeCell ref="M394:N394"/>
    <mergeCell ref="M383:N383"/>
    <mergeCell ref="M384:N384"/>
    <mergeCell ref="M385:N385"/>
    <mergeCell ref="M386:N386"/>
    <mergeCell ref="M387:N387"/>
    <mergeCell ref="M388:N388"/>
    <mergeCell ref="M401:N401"/>
    <mergeCell ref="M402:N402"/>
    <mergeCell ref="M403:N403"/>
    <mergeCell ref="M404:N404"/>
    <mergeCell ref="M405:N405"/>
    <mergeCell ref="M406:N406"/>
    <mergeCell ref="M395:N395"/>
    <mergeCell ref="M396:N396"/>
    <mergeCell ref="M397:N397"/>
    <mergeCell ref="M398:N398"/>
    <mergeCell ref="M399:N399"/>
    <mergeCell ref="M400:N400"/>
    <mergeCell ref="M413:N413"/>
    <mergeCell ref="M414:N414"/>
    <mergeCell ref="M415:N415"/>
    <mergeCell ref="M416:N416"/>
    <mergeCell ref="M417:N417"/>
    <mergeCell ref="M418:N418"/>
    <mergeCell ref="M407:N407"/>
    <mergeCell ref="M408:N408"/>
    <mergeCell ref="M409:N409"/>
    <mergeCell ref="M410:N410"/>
    <mergeCell ref="M411:N411"/>
    <mergeCell ref="M412:N412"/>
    <mergeCell ref="M427:N427"/>
    <mergeCell ref="M428:N428"/>
    <mergeCell ref="M429:N429"/>
    <mergeCell ref="M430:N430"/>
    <mergeCell ref="M419:N419"/>
    <mergeCell ref="M420:N420"/>
    <mergeCell ref="M421:N421"/>
    <mergeCell ref="M422:N422"/>
    <mergeCell ref="M423:N423"/>
    <mergeCell ref="M424:N424"/>
    <mergeCell ref="M443:N443"/>
    <mergeCell ref="M444:N444"/>
    <mergeCell ref="M445:N445"/>
    <mergeCell ref="M446:N446"/>
    <mergeCell ref="A117:B117"/>
    <mergeCell ref="A118:B118"/>
    <mergeCell ref="A119:B119"/>
    <mergeCell ref="A120:B120"/>
    <mergeCell ref="A121:B121"/>
    <mergeCell ref="A122:B122"/>
    <mergeCell ref="M437:N437"/>
    <mergeCell ref="M438:N438"/>
    <mergeCell ref="M439:N439"/>
    <mergeCell ref="M440:N440"/>
    <mergeCell ref="M441:N441"/>
    <mergeCell ref="M442:N442"/>
    <mergeCell ref="M431:N431"/>
    <mergeCell ref="M432:N432"/>
    <mergeCell ref="M433:N433"/>
    <mergeCell ref="M434:N434"/>
    <mergeCell ref="M435:N435"/>
    <mergeCell ref="M436:N436"/>
    <mergeCell ref="M425:N425"/>
    <mergeCell ref="M426:N426"/>
  </mergeCells>
  <conditionalFormatting sqref="E8">
    <cfRule type="expression" dxfId="3" priority="2">
      <formula>$D$8="Hourly"</formula>
    </cfRule>
  </conditionalFormatting>
  <conditionalFormatting sqref="L8:L17">
    <cfRule type="expression" dxfId="2" priority="1">
      <formula>$G$8&lt;&gt;$L$8</formula>
    </cfRule>
  </conditionalFormatting>
  <dataValidations count="3">
    <dataValidation type="list" allowBlank="1" showInputMessage="1" showErrorMessage="1" sqref="D8:D17" xr:uid="{1D8EE382-3AAC-4D65-ABA6-2FDF54D92ADF}">
      <formula1>Staff</formula1>
    </dataValidation>
    <dataValidation type="list" allowBlank="1" showInputMessage="1" showErrorMessage="1" sqref="A28:C37" xr:uid="{704601E3-1791-4022-B44F-647518A772B7}">
      <formula1>StaffName</formula1>
    </dataValidation>
    <dataValidation type="list" allowBlank="1" showInputMessage="1" showErrorMessage="1" sqref="B48:B68" xr:uid="{13EED7B1-56BB-439B-B887-ABB9111295C0}">
      <formula1>Travel</formula1>
    </dataValidation>
  </dataValidations>
  <hyperlinks>
    <hyperlink ref="B3" location="'Detailed Expenditure Worksheet'!A6" display="A. Personnel Services" xr:uid="{00000000-0004-0000-0200-000000000000}"/>
    <hyperlink ref="C3" location="'Detailed Expenditure Worksheet'!A26" display="B. Fringe Benefits" xr:uid="{00000000-0004-0000-0200-000001000000}"/>
    <hyperlink ref="D3" location="'Detailed Expenditure Worksheet'!A52" display="C. Travel" xr:uid="{00000000-0004-0000-0200-000002000000}"/>
    <hyperlink ref="E3" location="'Detailed Expenditure Worksheet'!A76" display="D. Equipment" xr:uid="{00000000-0004-0000-0200-000003000000}"/>
    <hyperlink ref="F3" location="'Detailed Expenditure Worksheet'!A95" display="E. Supplies" xr:uid="{00000000-0004-0000-0200-000004000000}"/>
    <hyperlink ref="G3" location="'Detailed Expenditure Worksheet'!A114" display="F. Contractual" xr:uid="{00000000-0004-0000-0200-000005000000}"/>
    <hyperlink ref="H3" location="'Detailed Expenditure Worksheet'!A133" display="G. Other Direct Costs" xr:uid="{00000000-0004-0000-0200-000006000000}"/>
    <hyperlink ref="I3" location="'Detailed Expenditure Worksheet'!A154" display="H. Indirect" xr:uid="{00000000-0004-0000-0200-000007000000}"/>
  </hyperlinks>
  <pageMargins left="0.7" right="0.7" top="0.75" bottom="0.75" header="0.3" footer="0.3"/>
  <pageSetup scale="65" orientation="landscape" r:id="rId1"/>
  <rowBreaks count="6" manualBreakCount="6">
    <brk id="25" max="16383" man="1"/>
    <brk id="45" max="16383" man="1"/>
    <brk id="91" max="16383" man="1"/>
    <brk id="115" max="16383" man="1"/>
    <brk id="155" max="11" man="1"/>
    <brk id="166" max="11"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45"/>
  <sheetViews>
    <sheetView topLeftCell="A91" zoomScale="80" zoomScaleNormal="80" zoomScaleSheetLayoutView="90" zoomScalePageLayoutView="90" workbookViewId="0">
      <selection activeCell="A128" sqref="A128:L133"/>
    </sheetView>
  </sheetViews>
  <sheetFormatPr defaultRowHeight="14.5" x14ac:dyDescent="0.35"/>
  <cols>
    <col min="1" max="1" width="30.81640625" customWidth="1"/>
    <col min="2" max="2" width="20.26953125" customWidth="1"/>
    <col min="3" max="3" width="11.453125" customWidth="1"/>
    <col min="4" max="4" width="12.54296875" customWidth="1"/>
    <col min="5" max="5" width="14" customWidth="1"/>
    <col min="6" max="6" width="13.81640625" customWidth="1"/>
    <col min="7" max="7" width="14.81640625" customWidth="1"/>
    <col min="8" max="8" width="12.7265625" customWidth="1"/>
    <col min="9" max="9" width="11.54296875" customWidth="1"/>
    <col min="10" max="10" width="11.26953125" bestFit="1" customWidth="1"/>
    <col min="11" max="11" width="13.453125" customWidth="1"/>
    <col min="12" max="12" width="14.453125" bestFit="1" customWidth="1"/>
    <col min="13" max="13" width="44" style="64" customWidth="1"/>
    <col min="14" max="14" width="28.453125" style="64" customWidth="1"/>
  </cols>
  <sheetData>
    <row r="1" spans="1:14" ht="46.5" x14ac:dyDescent="1.05">
      <c r="A1" s="274" t="s">
        <v>0</v>
      </c>
      <c r="B1" s="275"/>
      <c r="C1" s="275"/>
      <c r="D1" s="275"/>
      <c r="E1" s="275"/>
      <c r="F1" s="275"/>
      <c r="G1" s="275"/>
      <c r="H1" s="275"/>
      <c r="I1" s="275"/>
      <c r="J1" s="275"/>
      <c r="K1" s="275"/>
      <c r="L1" s="276"/>
      <c r="M1" s="219"/>
      <c r="N1" s="220"/>
    </row>
    <row r="2" spans="1:14" ht="21.65" customHeight="1" x14ac:dyDescent="1.05">
      <c r="B2" s="277"/>
      <c r="C2" s="277"/>
      <c r="D2" s="277"/>
      <c r="E2" s="277"/>
      <c r="F2" s="277"/>
      <c r="G2" s="277"/>
      <c r="H2" s="277"/>
      <c r="I2" s="277"/>
      <c r="J2" s="1"/>
      <c r="K2" s="1"/>
      <c r="L2" s="2"/>
      <c r="M2" s="219"/>
      <c r="N2" s="220"/>
    </row>
    <row r="3" spans="1:14" ht="25.5" customHeight="1" x14ac:dyDescent="1.05">
      <c r="B3" s="3" t="s">
        <v>1</v>
      </c>
      <c r="C3" s="3" t="s">
        <v>2</v>
      </c>
      <c r="D3" s="3" t="s">
        <v>3</v>
      </c>
      <c r="E3" s="3" t="s">
        <v>4</v>
      </c>
      <c r="F3" s="3" t="s">
        <v>5</v>
      </c>
      <c r="G3" s="3" t="s">
        <v>6</v>
      </c>
      <c r="H3" s="3" t="s">
        <v>7</v>
      </c>
      <c r="I3" s="4" t="s">
        <v>8</v>
      </c>
      <c r="J3" s="1"/>
      <c r="K3" s="1"/>
      <c r="L3" s="2"/>
      <c r="M3" s="219"/>
      <c r="N3" s="220"/>
    </row>
    <row r="4" spans="1:14" ht="19" customHeight="1" x14ac:dyDescent="1.05">
      <c r="B4" s="1"/>
      <c r="C4" s="1"/>
      <c r="D4" s="1"/>
      <c r="E4" s="1"/>
      <c r="F4" s="1"/>
      <c r="G4" s="1"/>
      <c r="H4" s="1"/>
      <c r="I4" s="1"/>
      <c r="J4" s="1"/>
      <c r="K4" s="1"/>
      <c r="L4" s="2"/>
      <c r="M4" s="219"/>
      <c r="N4" s="220"/>
    </row>
    <row r="5" spans="1:14" ht="15" thickBot="1" x14ac:dyDescent="0.4">
      <c r="A5" s="271"/>
      <c r="B5" s="272"/>
      <c r="C5" s="272"/>
      <c r="D5" s="272"/>
      <c r="E5" s="272"/>
      <c r="F5" s="272"/>
      <c r="G5" s="272"/>
      <c r="H5" s="272"/>
      <c r="I5" s="272"/>
      <c r="J5" s="272"/>
      <c r="K5" s="272"/>
      <c r="L5" s="273"/>
      <c r="M5" s="219"/>
      <c r="N5" s="220"/>
    </row>
    <row r="6" spans="1:14" x14ac:dyDescent="0.35">
      <c r="A6" s="242" t="s">
        <v>9</v>
      </c>
      <c r="B6" s="243"/>
      <c r="C6" s="243"/>
      <c r="D6" s="243"/>
      <c r="E6" s="243"/>
      <c r="F6" s="243"/>
      <c r="G6" s="243"/>
      <c r="H6" s="243"/>
      <c r="I6" s="243"/>
      <c r="J6" s="243"/>
      <c r="K6" s="243"/>
      <c r="L6" s="244"/>
      <c r="M6" s="219"/>
      <c r="N6" s="220"/>
    </row>
    <row r="7" spans="1:14" ht="43.5" customHeight="1" x14ac:dyDescent="0.35">
      <c r="A7" s="5" t="s">
        <v>10</v>
      </c>
      <c r="B7" s="6" t="s">
        <v>11</v>
      </c>
      <c r="C7" s="6" t="s">
        <v>12</v>
      </c>
      <c r="D7" s="6" t="s">
        <v>13</v>
      </c>
      <c r="E7" s="6" t="s">
        <v>14</v>
      </c>
      <c r="F7" s="7" t="s">
        <v>15</v>
      </c>
      <c r="G7" s="8" t="s">
        <v>16</v>
      </c>
      <c r="H7" s="6" t="s">
        <v>17</v>
      </c>
      <c r="I7" s="6" t="s">
        <v>18</v>
      </c>
      <c r="J7" s="6" t="s">
        <v>19</v>
      </c>
      <c r="K7" s="6" t="s">
        <v>20</v>
      </c>
      <c r="L7" s="9" t="s">
        <v>21</v>
      </c>
      <c r="M7" s="219"/>
      <c r="N7" s="220"/>
    </row>
    <row r="8" spans="1:14" x14ac:dyDescent="0.35">
      <c r="A8" s="10" t="s">
        <v>130</v>
      </c>
      <c r="B8" s="11" t="s">
        <v>131</v>
      </c>
      <c r="C8" s="12">
        <v>80000</v>
      </c>
      <c r="D8" s="11" t="s">
        <v>22</v>
      </c>
      <c r="E8" s="11"/>
      <c r="F8" s="13">
        <v>1</v>
      </c>
      <c r="G8" s="14">
        <f>IF(D8="Monthly",(C8*12)*F8,IF(D8="Weekly",(C8*52)*F8,IF(D8="Yearly",(C8*1)*F8,IF(D8="Hourly",(C8*E8)*F8,""))))</f>
        <v>80000</v>
      </c>
      <c r="H8" s="15">
        <v>56000</v>
      </c>
      <c r="I8" s="16">
        <v>24000</v>
      </c>
      <c r="J8" s="15">
        <v>0</v>
      </c>
      <c r="K8" s="16">
        <v>0</v>
      </c>
      <c r="L8" s="17">
        <f>IF(C8=0,"",SUM(H8:K8))</f>
        <v>80000</v>
      </c>
      <c r="M8" s="219" t="str">
        <f>IF(L8&lt;&gt;G8,"Amounts must equal. Please adjust entries for columns H through K"," ")</f>
        <v xml:space="preserve"> </v>
      </c>
      <c r="N8" s="220"/>
    </row>
    <row r="9" spans="1:14" x14ac:dyDescent="0.35">
      <c r="A9" s="10" t="s">
        <v>132</v>
      </c>
      <c r="B9" s="18" t="s">
        <v>133</v>
      </c>
      <c r="C9" s="12">
        <v>50000</v>
      </c>
      <c r="D9" s="11" t="s">
        <v>22</v>
      </c>
      <c r="E9" s="18"/>
      <c r="F9" s="13">
        <v>1</v>
      </c>
      <c r="G9" s="14">
        <f t="shared" ref="G9:G17" si="0">IF(D9="Monthly",(C9*12)*F9,IF(D9="Weekly",(C9*52)*F9,IF(D9="Yearly",(C9*1)*F9,IF(D9="Hourly",(C9*E9)*F9,""))))</f>
        <v>50000</v>
      </c>
      <c r="H9" s="15">
        <v>35000</v>
      </c>
      <c r="I9" s="16">
        <v>15000</v>
      </c>
      <c r="J9" s="15">
        <v>0</v>
      </c>
      <c r="K9" s="16">
        <v>0</v>
      </c>
      <c r="L9" s="17">
        <f t="shared" ref="L9:L17" si="1">IF(C9=0,"",SUM(H9:K9))</f>
        <v>50000</v>
      </c>
      <c r="M9" s="219" t="str">
        <f t="shared" ref="M9:M17" si="2">IF(L9&lt;&gt;G9,"Amounts must equal. Please adjust entries for columns H through K"," ")</f>
        <v xml:space="preserve"> </v>
      </c>
      <c r="N9" s="220"/>
    </row>
    <row r="10" spans="1:14" x14ac:dyDescent="0.35">
      <c r="A10" s="10" t="s">
        <v>134</v>
      </c>
      <c r="B10" s="18" t="s">
        <v>23</v>
      </c>
      <c r="C10" s="12">
        <v>10</v>
      </c>
      <c r="D10" s="11" t="s">
        <v>24</v>
      </c>
      <c r="E10" s="18">
        <v>750</v>
      </c>
      <c r="F10" s="13">
        <v>0.75</v>
      </c>
      <c r="G10" s="14">
        <f t="shared" si="0"/>
        <v>5625</v>
      </c>
      <c r="H10" s="15">
        <v>3739.5</v>
      </c>
      <c r="I10" s="16">
        <v>1687.5</v>
      </c>
      <c r="J10" s="15">
        <v>0</v>
      </c>
      <c r="K10" s="16">
        <v>0</v>
      </c>
      <c r="L10" s="17">
        <f t="shared" si="1"/>
        <v>5427</v>
      </c>
      <c r="M10" s="219" t="str">
        <f t="shared" si="2"/>
        <v>Amounts must equal. Please adjust entries for columns H through K</v>
      </c>
      <c r="N10" s="220"/>
    </row>
    <row r="11" spans="1:14" x14ac:dyDescent="0.35">
      <c r="A11" s="10"/>
      <c r="B11" s="18"/>
      <c r="C11" s="12"/>
      <c r="D11" s="11"/>
      <c r="E11" s="18"/>
      <c r="F11" s="13"/>
      <c r="G11" s="14" t="str">
        <f>IF(D11="Monthly",(C11*12)*F11,IF(D11="Weekly",(C11*52)*F11,IF(D11="Yearly",(C11*1)*F11,IF(D11="Hourly",(C11*E11),""))))</f>
        <v/>
      </c>
      <c r="H11" s="15">
        <v>0</v>
      </c>
      <c r="I11" s="16">
        <v>0</v>
      </c>
      <c r="J11" s="15">
        <v>0</v>
      </c>
      <c r="K11" s="16">
        <v>0</v>
      </c>
      <c r="L11" s="17" t="str">
        <f t="shared" si="1"/>
        <v/>
      </c>
      <c r="M11" s="219" t="str">
        <f t="shared" si="2"/>
        <v xml:space="preserve"> </v>
      </c>
      <c r="N11" s="220"/>
    </row>
    <row r="12" spans="1:14" x14ac:dyDescent="0.35">
      <c r="A12" s="10"/>
      <c r="B12" s="18"/>
      <c r="C12" s="12"/>
      <c r="D12" s="11"/>
      <c r="E12" s="18"/>
      <c r="F12" s="13"/>
      <c r="G12" s="14" t="str">
        <f t="shared" si="0"/>
        <v/>
      </c>
      <c r="H12" s="15">
        <v>0</v>
      </c>
      <c r="I12" s="16">
        <v>0</v>
      </c>
      <c r="J12" s="15">
        <v>0</v>
      </c>
      <c r="K12" s="16">
        <v>0</v>
      </c>
      <c r="L12" s="17" t="str">
        <f t="shared" si="1"/>
        <v/>
      </c>
      <c r="M12" s="219" t="str">
        <f t="shared" si="2"/>
        <v xml:space="preserve"> </v>
      </c>
      <c r="N12" s="220"/>
    </row>
    <row r="13" spans="1:14" x14ac:dyDescent="0.35">
      <c r="A13" s="10"/>
      <c r="B13" s="18"/>
      <c r="C13" s="12"/>
      <c r="D13" s="11"/>
      <c r="E13" s="18"/>
      <c r="F13" s="13"/>
      <c r="G13" s="14" t="str">
        <f t="shared" si="0"/>
        <v/>
      </c>
      <c r="H13" s="15">
        <v>0</v>
      </c>
      <c r="I13" s="16">
        <v>0</v>
      </c>
      <c r="J13" s="15">
        <v>0</v>
      </c>
      <c r="K13" s="16">
        <v>0</v>
      </c>
      <c r="L13" s="17" t="str">
        <f t="shared" si="1"/>
        <v/>
      </c>
      <c r="M13" s="219" t="str">
        <f t="shared" si="2"/>
        <v xml:space="preserve"> </v>
      </c>
      <c r="N13" s="220"/>
    </row>
    <row r="14" spans="1:14" x14ac:dyDescent="0.35">
      <c r="A14" s="10"/>
      <c r="B14" s="18"/>
      <c r="C14" s="12"/>
      <c r="D14" s="11"/>
      <c r="E14" s="18"/>
      <c r="F14" s="13"/>
      <c r="G14" s="14" t="str">
        <f t="shared" si="0"/>
        <v/>
      </c>
      <c r="H14" s="15">
        <v>0</v>
      </c>
      <c r="I14" s="16">
        <v>0</v>
      </c>
      <c r="J14" s="15">
        <v>0</v>
      </c>
      <c r="K14" s="16">
        <v>0</v>
      </c>
      <c r="L14" s="17" t="str">
        <f t="shared" si="1"/>
        <v/>
      </c>
      <c r="M14" s="219" t="str">
        <f t="shared" si="2"/>
        <v xml:space="preserve"> </v>
      </c>
      <c r="N14" s="220"/>
    </row>
    <row r="15" spans="1:14" x14ac:dyDescent="0.35">
      <c r="A15" s="10"/>
      <c r="B15" s="18"/>
      <c r="C15" s="12"/>
      <c r="D15" s="11"/>
      <c r="E15" s="18"/>
      <c r="F15" s="13"/>
      <c r="G15" s="14" t="str">
        <f t="shared" si="0"/>
        <v/>
      </c>
      <c r="H15" s="15">
        <v>0</v>
      </c>
      <c r="I15" s="16">
        <v>0</v>
      </c>
      <c r="J15" s="15">
        <v>0</v>
      </c>
      <c r="K15" s="16">
        <v>0</v>
      </c>
      <c r="L15" s="17" t="str">
        <f t="shared" si="1"/>
        <v/>
      </c>
      <c r="M15" s="219" t="str">
        <f t="shared" si="2"/>
        <v xml:space="preserve"> </v>
      </c>
      <c r="N15" s="220"/>
    </row>
    <row r="16" spans="1:14" x14ac:dyDescent="0.35">
      <c r="A16" s="10"/>
      <c r="B16" s="18"/>
      <c r="C16" s="12"/>
      <c r="D16" s="11"/>
      <c r="E16" s="18"/>
      <c r="F16" s="13"/>
      <c r="G16" s="14" t="str">
        <f t="shared" si="0"/>
        <v/>
      </c>
      <c r="H16" s="15">
        <v>0</v>
      </c>
      <c r="I16" s="16">
        <v>0</v>
      </c>
      <c r="J16" s="15">
        <v>0</v>
      </c>
      <c r="K16" s="16">
        <v>0</v>
      </c>
      <c r="L16" s="17" t="str">
        <f t="shared" si="1"/>
        <v/>
      </c>
      <c r="M16" s="219" t="str">
        <f t="shared" si="2"/>
        <v xml:space="preserve"> </v>
      </c>
      <c r="N16" s="220"/>
    </row>
    <row r="17" spans="1:14" x14ac:dyDescent="0.35">
      <c r="A17" s="10"/>
      <c r="B17" s="18"/>
      <c r="C17" s="12"/>
      <c r="D17" s="11"/>
      <c r="E17" s="18"/>
      <c r="F17" s="13"/>
      <c r="G17" s="14" t="str">
        <f t="shared" si="0"/>
        <v/>
      </c>
      <c r="H17" s="15">
        <v>0</v>
      </c>
      <c r="I17" s="16">
        <v>0</v>
      </c>
      <c r="J17" s="15">
        <v>0</v>
      </c>
      <c r="K17" s="16">
        <v>0</v>
      </c>
      <c r="L17" s="17" t="str">
        <f t="shared" si="1"/>
        <v/>
      </c>
      <c r="M17" s="219" t="str">
        <f t="shared" si="2"/>
        <v xml:space="preserve"> </v>
      </c>
      <c r="N17" s="220"/>
    </row>
    <row r="18" spans="1:14" x14ac:dyDescent="0.35">
      <c r="A18" s="267" t="s">
        <v>25</v>
      </c>
      <c r="B18" s="268"/>
      <c r="C18" s="268"/>
      <c r="D18" s="268"/>
      <c r="E18" s="268"/>
      <c r="F18" s="268"/>
      <c r="G18" s="19">
        <f>SUM(G8:G17)</f>
        <v>135625</v>
      </c>
      <c r="H18" s="20">
        <f t="shared" ref="H18:L18" si="3">SUM(H8:H17)</f>
        <v>94739.5</v>
      </c>
      <c r="I18" s="19">
        <f t="shared" si="3"/>
        <v>40687.5</v>
      </c>
      <c r="J18" s="19">
        <f t="shared" si="3"/>
        <v>0</v>
      </c>
      <c r="K18" s="19">
        <f t="shared" si="3"/>
        <v>0</v>
      </c>
      <c r="L18" s="21">
        <f t="shared" si="3"/>
        <v>135427</v>
      </c>
      <c r="M18" s="219"/>
      <c r="N18" s="220"/>
    </row>
    <row r="19" spans="1:14" ht="15" thickBot="1" x14ac:dyDescent="0.4">
      <c r="A19" s="225" t="s">
        <v>26</v>
      </c>
      <c r="B19" s="226"/>
      <c r="C19" s="226"/>
      <c r="D19" s="226"/>
      <c r="E19" s="226"/>
      <c r="F19" s="226"/>
      <c r="G19" s="226"/>
      <c r="H19" s="226"/>
      <c r="I19" s="226"/>
      <c r="J19" s="226"/>
      <c r="K19" s="226"/>
      <c r="L19" s="227"/>
      <c r="M19" s="219"/>
      <c r="N19" s="220"/>
    </row>
    <row r="20" spans="1:14" x14ac:dyDescent="0.35">
      <c r="A20" s="278" t="s">
        <v>135</v>
      </c>
      <c r="B20" s="279"/>
      <c r="C20" s="279"/>
      <c r="D20" s="279"/>
      <c r="E20" s="279"/>
      <c r="F20" s="279"/>
      <c r="G20" s="279"/>
      <c r="H20" s="279"/>
      <c r="I20" s="279"/>
      <c r="J20" s="279"/>
      <c r="K20" s="279"/>
      <c r="L20" s="280"/>
      <c r="M20" s="219"/>
      <c r="N20" s="220"/>
    </row>
    <row r="21" spans="1:14" x14ac:dyDescent="0.35">
      <c r="A21" s="281"/>
      <c r="B21" s="282"/>
      <c r="C21" s="282"/>
      <c r="D21" s="282"/>
      <c r="E21" s="282"/>
      <c r="F21" s="282"/>
      <c r="G21" s="282"/>
      <c r="H21" s="282"/>
      <c r="I21" s="282"/>
      <c r="J21" s="282"/>
      <c r="K21" s="282"/>
      <c r="L21" s="283"/>
      <c r="M21" s="219"/>
      <c r="N21" s="220"/>
    </row>
    <row r="22" spans="1:14" x14ac:dyDescent="0.35">
      <c r="A22" s="281"/>
      <c r="B22" s="282"/>
      <c r="C22" s="282"/>
      <c r="D22" s="282"/>
      <c r="E22" s="282"/>
      <c r="F22" s="282"/>
      <c r="G22" s="282"/>
      <c r="H22" s="282"/>
      <c r="I22" s="282"/>
      <c r="J22" s="282"/>
      <c r="K22" s="282"/>
      <c r="L22" s="283"/>
      <c r="M22" s="219"/>
      <c r="N22" s="220"/>
    </row>
    <row r="23" spans="1:14" x14ac:dyDescent="0.35">
      <c r="A23" s="281"/>
      <c r="B23" s="282"/>
      <c r="C23" s="282"/>
      <c r="D23" s="282"/>
      <c r="E23" s="282"/>
      <c r="F23" s="282"/>
      <c r="G23" s="282"/>
      <c r="H23" s="282"/>
      <c r="I23" s="282"/>
      <c r="J23" s="282"/>
      <c r="K23" s="282"/>
      <c r="L23" s="283"/>
      <c r="M23" s="219"/>
      <c r="N23" s="220"/>
    </row>
    <row r="24" spans="1:14" x14ac:dyDescent="0.35">
      <c r="A24" s="281"/>
      <c r="B24" s="282"/>
      <c r="C24" s="282"/>
      <c r="D24" s="282"/>
      <c r="E24" s="282"/>
      <c r="F24" s="282"/>
      <c r="G24" s="282"/>
      <c r="H24" s="282"/>
      <c r="I24" s="282"/>
      <c r="J24" s="282"/>
      <c r="K24" s="282"/>
      <c r="L24" s="283"/>
      <c r="M24" s="219"/>
      <c r="N24" s="220"/>
    </row>
    <row r="25" spans="1:14" ht="15" thickBot="1" x14ac:dyDescent="0.4">
      <c r="A25" s="284"/>
      <c r="B25" s="285"/>
      <c r="C25" s="285"/>
      <c r="D25" s="285"/>
      <c r="E25" s="285"/>
      <c r="F25" s="285"/>
      <c r="G25" s="285"/>
      <c r="H25" s="285"/>
      <c r="I25" s="285"/>
      <c r="J25" s="285"/>
      <c r="K25" s="285"/>
      <c r="L25" s="286"/>
      <c r="M25" s="219"/>
      <c r="N25" s="220"/>
    </row>
    <row r="26" spans="1:14" x14ac:dyDescent="0.35">
      <c r="A26" s="22" t="s">
        <v>2</v>
      </c>
      <c r="B26" s="23"/>
      <c r="C26" s="23"/>
      <c r="D26" s="23"/>
      <c r="E26" s="23"/>
      <c r="F26" s="23"/>
      <c r="G26" s="23"/>
      <c r="H26" s="23"/>
      <c r="I26" s="23"/>
      <c r="J26" s="23"/>
      <c r="K26" s="23"/>
      <c r="L26" s="24"/>
      <c r="M26" s="219"/>
      <c r="N26" s="220"/>
    </row>
    <row r="27" spans="1:14" ht="29" x14ac:dyDescent="0.35">
      <c r="A27" s="269" t="s">
        <v>10</v>
      </c>
      <c r="B27" s="270"/>
      <c r="C27" s="270"/>
      <c r="D27" s="270" t="s">
        <v>27</v>
      </c>
      <c r="E27" s="270"/>
      <c r="F27" s="7" t="s">
        <v>13</v>
      </c>
      <c r="G27" s="8" t="s">
        <v>16</v>
      </c>
      <c r="H27" s="6" t="s">
        <v>17</v>
      </c>
      <c r="I27" s="6" t="s">
        <v>18</v>
      </c>
      <c r="J27" s="6" t="s">
        <v>19</v>
      </c>
      <c r="K27" s="6" t="s">
        <v>20</v>
      </c>
      <c r="L27" s="9" t="s">
        <v>21</v>
      </c>
      <c r="M27" s="219"/>
      <c r="N27" s="220"/>
    </row>
    <row r="28" spans="1:14" x14ac:dyDescent="0.35">
      <c r="A28" s="294" t="s">
        <v>28</v>
      </c>
      <c r="B28" s="295"/>
      <c r="C28" s="295"/>
      <c r="D28" s="296">
        <v>80000</v>
      </c>
      <c r="E28" s="296"/>
      <c r="F28" s="25">
        <v>0.25</v>
      </c>
      <c r="G28" s="26">
        <f>D28*F28</f>
        <v>20000</v>
      </c>
      <c r="H28" s="27">
        <v>625</v>
      </c>
      <c r="I28" s="27">
        <v>625</v>
      </c>
      <c r="J28" s="27">
        <v>0</v>
      </c>
      <c r="K28" s="27">
        <v>0</v>
      </c>
      <c r="L28" s="28">
        <f>SUM(H28:K28)</f>
        <v>1250</v>
      </c>
      <c r="M28" s="219" t="str">
        <f>IF(D28=""," ",IF(L28=G28," ","Amounts must equal. Please adjust entries for columns H through K"))</f>
        <v>Amounts must equal. Please adjust entries for columns H through K</v>
      </c>
      <c r="N28" s="220"/>
    </row>
    <row r="29" spans="1:14" x14ac:dyDescent="0.35">
      <c r="A29" s="294" t="s">
        <v>29</v>
      </c>
      <c r="B29" s="295"/>
      <c r="C29" s="295"/>
      <c r="D29" s="296">
        <v>50000</v>
      </c>
      <c r="E29" s="296"/>
      <c r="F29" s="29">
        <v>0.25</v>
      </c>
      <c r="G29" s="26">
        <f t="shared" ref="G29:G37" si="4">D29*F29</f>
        <v>12500</v>
      </c>
      <c r="H29" s="30">
        <v>7500</v>
      </c>
      <c r="I29" s="31">
        <v>7500</v>
      </c>
      <c r="J29" s="31">
        <v>0</v>
      </c>
      <c r="K29" s="31">
        <v>0</v>
      </c>
      <c r="L29" s="28">
        <f t="shared" ref="L29:L37" si="5">SUM(H29:K29)</f>
        <v>15000</v>
      </c>
      <c r="M29" s="219" t="str">
        <f t="shared" ref="M29:M37" si="6">IF(D29=""," ",IF(L29=G29," ","Amounts must equal. Please adjust entries for columns H through K"))</f>
        <v>Amounts must equal. Please adjust entries for columns H through K</v>
      </c>
      <c r="N29" s="220"/>
    </row>
    <row r="30" spans="1:14" x14ac:dyDescent="0.35">
      <c r="A30" s="294" t="s">
        <v>30</v>
      </c>
      <c r="B30" s="295"/>
      <c r="C30" s="295"/>
      <c r="D30" s="296">
        <v>22500</v>
      </c>
      <c r="E30" s="296"/>
      <c r="F30" s="29">
        <v>0.25</v>
      </c>
      <c r="G30" s="26">
        <f t="shared" si="4"/>
        <v>5625</v>
      </c>
      <c r="H30" s="30">
        <v>2812.5</v>
      </c>
      <c r="I30" s="31">
        <v>2812.5</v>
      </c>
      <c r="J30" s="31">
        <v>0</v>
      </c>
      <c r="K30" s="31">
        <v>0</v>
      </c>
      <c r="L30" s="28">
        <f t="shared" si="5"/>
        <v>5625</v>
      </c>
      <c r="M30" s="219" t="str">
        <f t="shared" si="6"/>
        <v xml:space="preserve"> </v>
      </c>
      <c r="N30" s="220"/>
    </row>
    <row r="31" spans="1:14" x14ac:dyDescent="0.35">
      <c r="A31" s="294"/>
      <c r="B31" s="295"/>
      <c r="C31" s="295"/>
      <c r="D31" s="296"/>
      <c r="E31" s="296"/>
      <c r="F31" s="29"/>
      <c r="G31" s="26">
        <f t="shared" si="4"/>
        <v>0</v>
      </c>
      <c r="H31" s="30"/>
      <c r="I31" s="31"/>
      <c r="J31" s="31"/>
      <c r="K31" s="31"/>
      <c r="L31" s="28">
        <f t="shared" si="5"/>
        <v>0</v>
      </c>
      <c r="M31" s="219" t="str">
        <f t="shared" si="6"/>
        <v xml:space="preserve"> </v>
      </c>
      <c r="N31" s="220"/>
    </row>
    <row r="32" spans="1:14" x14ac:dyDescent="0.35">
      <c r="A32" s="294"/>
      <c r="B32" s="295"/>
      <c r="C32" s="295"/>
      <c r="D32" s="296"/>
      <c r="E32" s="296"/>
      <c r="F32" s="29"/>
      <c r="G32" s="26">
        <f t="shared" si="4"/>
        <v>0</v>
      </c>
      <c r="H32" s="30"/>
      <c r="I32" s="31"/>
      <c r="J32" s="31"/>
      <c r="K32" s="31"/>
      <c r="L32" s="28">
        <f t="shared" si="5"/>
        <v>0</v>
      </c>
      <c r="M32" s="219" t="str">
        <f t="shared" si="6"/>
        <v xml:space="preserve"> </v>
      </c>
      <c r="N32" s="220"/>
    </row>
    <row r="33" spans="1:14" x14ac:dyDescent="0.35">
      <c r="A33" s="294"/>
      <c r="B33" s="295"/>
      <c r="C33" s="295"/>
      <c r="D33" s="296"/>
      <c r="E33" s="296"/>
      <c r="F33" s="29"/>
      <c r="G33" s="26">
        <f t="shared" si="4"/>
        <v>0</v>
      </c>
      <c r="H33" s="30"/>
      <c r="I33" s="31"/>
      <c r="J33" s="31"/>
      <c r="K33" s="31"/>
      <c r="L33" s="28">
        <f t="shared" si="5"/>
        <v>0</v>
      </c>
      <c r="M33" s="219" t="str">
        <f t="shared" si="6"/>
        <v xml:space="preserve"> </v>
      </c>
      <c r="N33" s="220"/>
    </row>
    <row r="34" spans="1:14" x14ac:dyDescent="0.35">
      <c r="A34" s="294"/>
      <c r="B34" s="295"/>
      <c r="C34" s="295"/>
      <c r="D34" s="296"/>
      <c r="E34" s="296"/>
      <c r="F34" s="29"/>
      <c r="G34" s="26">
        <f t="shared" si="4"/>
        <v>0</v>
      </c>
      <c r="H34" s="30"/>
      <c r="I34" s="31"/>
      <c r="J34" s="31"/>
      <c r="K34" s="31"/>
      <c r="L34" s="28">
        <f t="shared" si="5"/>
        <v>0</v>
      </c>
      <c r="M34" s="219" t="str">
        <f t="shared" si="6"/>
        <v xml:space="preserve"> </v>
      </c>
      <c r="N34" s="220"/>
    </row>
    <row r="35" spans="1:14" x14ac:dyDescent="0.35">
      <c r="A35" s="294"/>
      <c r="B35" s="295"/>
      <c r="C35" s="295"/>
      <c r="D35" s="296"/>
      <c r="E35" s="296"/>
      <c r="F35" s="29"/>
      <c r="G35" s="26">
        <f t="shared" si="4"/>
        <v>0</v>
      </c>
      <c r="H35" s="30"/>
      <c r="I35" s="31"/>
      <c r="J35" s="31"/>
      <c r="K35" s="31"/>
      <c r="L35" s="28">
        <f t="shared" si="5"/>
        <v>0</v>
      </c>
      <c r="M35" s="219" t="str">
        <f t="shared" si="6"/>
        <v xml:space="preserve"> </v>
      </c>
      <c r="N35" s="220"/>
    </row>
    <row r="36" spans="1:14" x14ac:dyDescent="0.35">
      <c r="A36" s="294"/>
      <c r="B36" s="295"/>
      <c r="C36" s="295"/>
      <c r="D36" s="296"/>
      <c r="E36" s="296"/>
      <c r="F36" s="29"/>
      <c r="G36" s="26">
        <f t="shared" si="4"/>
        <v>0</v>
      </c>
      <c r="H36" s="30"/>
      <c r="I36" s="31"/>
      <c r="J36" s="31"/>
      <c r="K36" s="31"/>
      <c r="L36" s="28">
        <f t="shared" si="5"/>
        <v>0</v>
      </c>
      <c r="M36" s="219" t="str">
        <f t="shared" si="6"/>
        <v xml:space="preserve"> </v>
      </c>
      <c r="N36" s="220"/>
    </row>
    <row r="37" spans="1:14" x14ac:dyDescent="0.35">
      <c r="A37" s="294"/>
      <c r="B37" s="295"/>
      <c r="C37" s="295"/>
      <c r="D37" s="296"/>
      <c r="E37" s="296"/>
      <c r="F37" s="29"/>
      <c r="G37" s="26">
        <f t="shared" si="4"/>
        <v>0</v>
      </c>
      <c r="H37" s="30"/>
      <c r="I37" s="31"/>
      <c r="J37" s="31"/>
      <c r="K37" s="31"/>
      <c r="L37" s="28">
        <f t="shared" si="5"/>
        <v>0</v>
      </c>
      <c r="M37" s="219" t="str">
        <f t="shared" si="6"/>
        <v xml:space="preserve"> </v>
      </c>
      <c r="N37" s="220"/>
    </row>
    <row r="38" spans="1:14" x14ac:dyDescent="0.35">
      <c r="A38" s="267" t="s">
        <v>25</v>
      </c>
      <c r="B38" s="268"/>
      <c r="C38" s="268"/>
      <c r="D38" s="268"/>
      <c r="E38" s="268"/>
      <c r="F38" s="268"/>
      <c r="G38" s="32">
        <f>SUM(G28:G37)</f>
        <v>38125</v>
      </c>
      <c r="H38" s="33">
        <f t="shared" ref="H38:L38" si="7">SUM(H28:H37)</f>
        <v>10937.5</v>
      </c>
      <c r="I38" s="34">
        <f t="shared" si="7"/>
        <v>10937.5</v>
      </c>
      <c r="J38" s="34">
        <f t="shared" si="7"/>
        <v>0</v>
      </c>
      <c r="K38" s="34">
        <f t="shared" si="7"/>
        <v>0</v>
      </c>
      <c r="L38" s="35">
        <f t="shared" si="7"/>
        <v>21875</v>
      </c>
      <c r="M38" s="219"/>
      <c r="N38" s="220"/>
    </row>
    <row r="39" spans="1:14" ht="15" thickBot="1" x14ac:dyDescent="0.4">
      <c r="A39" s="225" t="s">
        <v>26</v>
      </c>
      <c r="B39" s="226"/>
      <c r="C39" s="226"/>
      <c r="D39" s="226"/>
      <c r="E39" s="226"/>
      <c r="F39" s="226"/>
      <c r="G39" s="226"/>
      <c r="H39" s="226"/>
      <c r="I39" s="226"/>
      <c r="J39" s="226"/>
      <c r="K39" s="226"/>
      <c r="L39" s="227"/>
      <c r="M39" s="219"/>
      <c r="N39" s="220"/>
    </row>
    <row r="40" spans="1:14" x14ac:dyDescent="0.35">
      <c r="A40" s="278" t="s">
        <v>31</v>
      </c>
      <c r="B40" s="279"/>
      <c r="C40" s="279"/>
      <c r="D40" s="279"/>
      <c r="E40" s="279"/>
      <c r="F40" s="279"/>
      <c r="G40" s="279"/>
      <c r="H40" s="279"/>
      <c r="I40" s="279"/>
      <c r="J40" s="279"/>
      <c r="K40" s="279"/>
      <c r="L40" s="280"/>
      <c r="M40" s="219"/>
      <c r="N40" s="220"/>
    </row>
    <row r="41" spans="1:14" x14ac:dyDescent="0.35">
      <c r="A41" s="281"/>
      <c r="B41" s="282"/>
      <c r="C41" s="282"/>
      <c r="D41" s="282"/>
      <c r="E41" s="282"/>
      <c r="F41" s="282"/>
      <c r="G41" s="282"/>
      <c r="H41" s="282"/>
      <c r="I41" s="282"/>
      <c r="J41" s="282"/>
      <c r="K41" s="282"/>
      <c r="L41" s="283"/>
      <c r="M41" s="219"/>
      <c r="N41" s="220"/>
    </row>
    <row r="42" spans="1:14" x14ac:dyDescent="0.35">
      <c r="A42" s="281"/>
      <c r="B42" s="282"/>
      <c r="C42" s="282"/>
      <c r="D42" s="282"/>
      <c r="E42" s="282"/>
      <c r="F42" s="282"/>
      <c r="G42" s="282"/>
      <c r="H42" s="282"/>
      <c r="I42" s="282"/>
      <c r="J42" s="282"/>
      <c r="K42" s="282"/>
      <c r="L42" s="283"/>
      <c r="M42" s="219"/>
      <c r="N42" s="220"/>
    </row>
    <row r="43" spans="1:14" x14ac:dyDescent="0.35">
      <c r="A43" s="281"/>
      <c r="B43" s="282"/>
      <c r="C43" s="282"/>
      <c r="D43" s="282"/>
      <c r="E43" s="282"/>
      <c r="F43" s="282"/>
      <c r="G43" s="282"/>
      <c r="H43" s="282"/>
      <c r="I43" s="282"/>
      <c r="J43" s="282"/>
      <c r="K43" s="282"/>
      <c r="L43" s="283"/>
      <c r="M43" s="219"/>
      <c r="N43" s="220"/>
    </row>
    <row r="44" spans="1:14" x14ac:dyDescent="0.35">
      <c r="A44" s="281"/>
      <c r="B44" s="282"/>
      <c r="C44" s="282"/>
      <c r="D44" s="282"/>
      <c r="E44" s="282"/>
      <c r="F44" s="282"/>
      <c r="G44" s="282"/>
      <c r="H44" s="282"/>
      <c r="I44" s="282"/>
      <c r="J44" s="282"/>
      <c r="K44" s="282"/>
      <c r="L44" s="283"/>
      <c r="M44" s="219"/>
      <c r="N44" s="220"/>
    </row>
    <row r="45" spans="1:14" ht="15" thickBot="1" x14ac:dyDescent="0.4">
      <c r="A45" s="284"/>
      <c r="B45" s="285"/>
      <c r="C45" s="285"/>
      <c r="D45" s="285"/>
      <c r="E45" s="285"/>
      <c r="F45" s="285"/>
      <c r="G45" s="285"/>
      <c r="H45" s="285"/>
      <c r="I45" s="285"/>
      <c r="J45" s="285"/>
      <c r="K45" s="285"/>
      <c r="L45" s="286"/>
      <c r="M45" s="219"/>
      <c r="N45" s="220"/>
    </row>
    <row r="46" spans="1:14" x14ac:dyDescent="0.35">
      <c r="A46" s="22" t="s">
        <v>3</v>
      </c>
      <c r="B46" s="23"/>
      <c r="C46" s="23"/>
      <c r="D46" s="23"/>
      <c r="E46" s="23"/>
      <c r="F46" s="23"/>
      <c r="G46" s="23"/>
      <c r="H46" s="23"/>
      <c r="I46" s="23"/>
      <c r="J46" s="23"/>
      <c r="K46" s="23"/>
      <c r="L46" s="24"/>
      <c r="M46" s="219"/>
      <c r="N46" s="220"/>
    </row>
    <row r="47" spans="1:14" ht="39" x14ac:dyDescent="0.35">
      <c r="A47" s="5" t="s">
        <v>32</v>
      </c>
      <c r="B47" s="6" t="s">
        <v>33</v>
      </c>
      <c r="C47" s="7" t="s">
        <v>34</v>
      </c>
      <c r="D47" s="36" t="s">
        <v>35</v>
      </c>
      <c r="E47" s="36" t="s">
        <v>36</v>
      </c>
      <c r="F47" s="6" t="s">
        <v>37</v>
      </c>
      <c r="G47" s="8" t="s">
        <v>16</v>
      </c>
      <c r="H47" s="6" t="s">
        <v>17</v>
      </c>
      <c r="I47" s="6" t="s">
        <v>18</v>
      </c>
      <c r="J47" s="6" t="s">
        <v>19</v>
      </c>
      <c r="K47" s="6" t="s">
        <v>20</v>
      </c>
      <c r="L47" s="9" t="s">
        <v>21</v>
      </c>
      <c r="M47" s="219"/>
      <c r="N47" s="220"/>
    </row>
    <row r="48" spans="1:14" x14ac:dyDescent="0.35">
      <c r="A48" s="37" t="s">
        <v>38</v>
      </c>
      <c r="B48" s="38" t="s">
        <v>39</v>
      </c>
      <c r="C48" s="39">
        <v>0.51</v>
      </c>
      <c r="D48" s="40">
        <v>10</v>
      </c>
      <c r="E48" s="40">
        <v>1</v>
      </c>
      <c r="F48" s="40">
        <v>20</v>
      </c>
      <c r="G48" s="26">
        <f>(C48*D48*E48)*F48</f>
        <v>102</v>
      </c>
      <c r="H48" s="27">
        <v>51</v>
      </c>
      <c r="I48" s="27">
        <v>51</v>
      </c>
      <c r="J48" s="27">
        <v>0</v>
      </c>
      <c r="K48" s="27">
        <v>0</v>
      </c>
      <c r="L48" s="28">
        <f>SUM(H48:K48)</f>
        <v>102</v>
      </c>
      <c r="M48" s="219" t="str">
        <f t="shared" ref="M48:M68" si="8">IF(D48=""," ",IF(L48=G48," ","Amounts must equal. Please adjust entries for columns H through K"))</f>
        <v xml:space="preserve"> </v>
      </c>
      <c r="N48" s="220"/>
    </row>
    <row r="49" spans="1:14" ht="29" x14ac:dyDescent="0.35">
      <c r="A49" s="37" t="s">
        <v>40</v>
      </c>
      <c r="B49" s="38" t="s">
        <v>39</v>
      </c>
      <c r="C49" s="39">
        <v>0.51</v>
      </c>
      <c r="D49" s="40">
        <v>20</v>
      </c>
      <c r="E49" s="40">
        <v>1</v>
      </c>
      <c r="F49" s="40">
        <v>20</v>
      </c>
      <c r="G49" s="26">
        <f t="shared" ref="G49:G67" si="9">(C49*D49*E49)*F49</f>
        <v>204</v>
      </c>
      <c r="H49" s="30">
        <v>50</v>
      </c>
      <c r="I49" s="31">
        <v>50</v>
      </c>
      <c r="J49" s="31">
        <v>0</v>
      </c>
      <c r="K49" s="31">
        <v>104</v>
      </c>
      <c r="L49" s="28">
        <f t="shared" ref="L49:L67" si="10">SUM(H49:K49)</f>
        <v>204</v>
      </c>
      <c r="M49" s="219" t="str">
        <f t="shared" si="8"/>
        <v xml:space="preserve"> </v>
      </c>
      <c r="N49" s="220"/>
    </row>
    <row r="50" spans="1:14" x14ac:dyDescent="0.35">
      <c r="A50" s="37" t="s">
        <v>41</v>
      </c>
      <c r="B50" s="38" t="s">
        <v>42</v>
      </c>
      <c r="C50" s="39">
        <v>500</v>
      </c>
      <c r="D50" s="40">
        <v>1</v>
      </c>
      <c r="E50" s="40">
        <v>2</v>
      </c>
      <c r="F50" s="40">
        <v>1</v>
      </c>
      <c r="G50" s="26">
        <f t="shared" si="9"/>
        <v>1000</v>
      </c>
      <c r="H50" s="30">
        <v>500</v>
      </c>
      <c r="I50" s="31">
        <v>500</v>
      </c>
      <c r="J50" s="31">
        <v>0</v>
      </c>
      <c r="K50" s="31">
        <v>0</v>
      </c>
      <c r="L50" s="28">
        <f t="shared" si="10"/>
        <v>1000</v>
      </c>
      <c r="M50" s="219" t="str">
        <f t="shared" si="8"/>
        <v xml:space="preserve"> </v>
      </c>
      <c r="N50" s="220"/>
    </row>
    <row r="51" spans="1:14" x14ac:dyDescent="0.35">
      <c r="A51" s="37" t="s">
        <v>41</v>
      </c>
      <c r="B51" s="38" t="s">
        <v>43</v>
      </c>
      <c r="C51" s="39">
        <v>94</v>
      </c>
      <c r="D51" s="40">
        <v>5</v>
      </c>
      <c r="E51" s="40">
        <v>2</v>
      </c>
      <c r="F51" s="40">
        <v>1</v>
      </c>
      <c r="G51" s="26">
        <f t="shared" si="9"/>
        <v>940</v>
      </c>
      <c r="H51" s="30">
        <f>G51*0.5</f>
        <v>470</v>
      </c>
      <c r="I51" s="31">
        <v>470</v>
      </c>
      <c r="J51" s="31">
        <v>0</v>
      </c>
      <c r="K51" s="31">
        <v>0</v>
      </c>
      <c r="L51" s="28">
        <f t="shared" si="10"/>
        <v>940</v>
      </c>
      <c r="M51" s="219" t="str">
        <f t="shared" si="8"/>
        <v xml:space="preserve"> </v>
      </c>
      <c r="N51" s="220"/>
    </row>
    <row r="52" spans="1:14" x14ac:dyDescent="0.35">
      <c r="A52" s="37"/>
      <c r="B52" s="38"/>
      <c r="C52" s="39"/>
      <c r="D52" s="40"/>
      <c r="E52" s="40"/>
      <c r="F52" s="40"/>
      <c r="G52" s="26">
        <f t="shared" si="9"/>
        <v>0</v>
      </c>
      <c r="H52" s="30"/>
      <c r="I52" s="31"/>
      <c r="J52" s="31"/>
      <c r="K52" s="31"/>
      <c r="L52" s="28">
        <f t="shared" si="10"/>
        <v>0</v>
      </c>
      <c r="M52" s="219" t="str">
        <f t="shared" si="8"/>
        <v xml:space="preserve"> </v>
      </c>
      <c r="N52" s="220"/>
    </row>
    <row r="53" spans="1:14" x14ac:dyDescent="0.35">
      <c r="A53" s="37"/>
      <c r="B53" s="38"/>
      <c r="C53" s="39"/>
      <c r="D53" s="40"/>
      <c r="E53" s="40"/>
      <c r="F53" s="40"/>
      <c r="G53" s="26">
        <f t="shared" si="9"/>
        <v>0</v>
      </c>
      <c r="H53" s="30"/>
      <c r="I53" s="31"/>
      <c r="J53" s="31"/>
      <c r="K53" s="31"/>
      <c r="L53" s="28">
        <f t="shared" si="10"/>
        <v>0</v>
      </c>
      <c r="M53" s="219" t="str">
        <f t="shared" si="8"/>
        <v xml:space="preserve"> </v>
      </c>
      <c r="N53" s="220"/>
    </row>
    <row r="54" spans="1:14" x14ac:dyDescent="0.35">
      <c r="A54" s="37"/>
      <c r="B54" s="38"/>
      <c r="C54" s="39"/>
      <c r="D54" s="40"/>
      <c r="E54" s="40"/>
      <c r="F54" s="40"/>
      <c r="G54" s="26">
        <f t="shared" si="9"/>
        <v>0</v>
      </c>
      <c r="H54" s="30"/>
      <c r="I54" s="31"/>
      <c r="J54" s="31"/>
      <c r="K54" s="31"/>
      <c r="L54" s="28">
        <f t="shared" si="10"/>
        <v>0</v>
      </c>
      <c r="M54" s="219" t="str">
        <f t="shared" si="8"/>
        <v xml:space="preserve"> </v>
      </c>
      <c r="N54" s="220"/>
    </row>
    <row r="55" spans="1:14" x14ac:dyDescent="0.35">
      <c r="A55" s="37"/>
      <c r="B55" s="38"/>
      <c r="C55" s="39"/>
      <c r="D55" s="40"/>
      <c r="E55" s="40"/>
      <c r="F55" s="40"/>
      <c r="G55" s="26">
        <f t="shared" si="9"/>
        <v>0</v>
      </c>
      <c r="H55" s="30"/>
      <c r="I55" s="31"/>
      <c r="J55" s="31"/>
      <c r="K55" s="31"/>
      <c r="L55" s="28">
        <f t="shared" si="10"/>
        <v>0</v>
      </c>
      <c r="M55" s="219" t="str">
        <f t="shared" si="8"/>
        <v xml:space="preserve"> </v>
      </c>
      <c r="N55" s="220"/>
    </row>
    <row r="56" spans="1:14" x14ac:dyDescent="0.35">
      <c r="A56" s="37"/>
      <c r="B56" s="38"/>
      <c r="C56" s="39"/>
      <c r="D56" s="40"/>
      <c r="E56" s="40"/>
      <c r="F56" s="40"/>
      <c r="G56" s="26">
        <f t="shared" si="9"/>
        <v>0</v>
      </c>
      <c r="H56" s="30"/>
      <c r="I56" s="31"/>
      <c r="J56" s="31"/>
      <c r="K56" s="31"/>
      <c r="L56" s="28">
        <f t="shared" si="10"/>
        <v>0</v>
      </c>
      <c r="M56" s="219" t="str">
        <f t="shared" si="8"/>
        <v xml:space="preserve"> </v>
      </c>
      <c r="N56" s="220"/>
    </row>
    <row r="57" spans="1:14" x14ac:dyDescent="0.35">
      <c r="A57" s="37"/>
      <c r="B57" s="38"/>
      <c r="C57" s="39"/>
      <c r="D57" s="40"/>
      <c r="E57" s="40"/>
      <c r="F57" s="40"/>
      <c r="G57" s="26">
        <f t="shared" si="9"/>
        <v>0</v>
      </c>
      <c r="H57" s="30"/>
      <c r="I57" s="31"/>
      <c r="J57" s="31"/>
      <c r="K57" s="31"/>
      <c r="L57" s="28">
        <f t="shared" si="10"/>
        <v>0</v>
      </c>
      <c r="M57" s="219" t="str">
        <f t="shared" si="8"/>
        <v xml:space="preserve"> </v>
      </c>
      <c r="N57" s="220"/>
    </row>
    <row r="58" spans="1:14" x14ac:dyDescent="0.35">
      <c r="A58" s="37"/>
      <c r="B58" s="38"/>
      <c r="C58" s="39"/>
      <c r="D58" s="40"/>
      <c r="E58" s="40"/>
      <c r="F58" s="40"/>
      <c r="G58" s="26">
        <f t="shared" si="9"/>
        <v>0</v>
      </c>
      <c r="H58" s="30"/>
      <c r="I58" s="31"/>
      <c r="J58" s="31"/>
      <c r="K58" s="31"/>
      <c r="L58" s="28">
        <f t="shared" si="10"/>
        <v>0</v>
      </c>
      <c r="M58" s="219" t="str">
        <f t="shared" si="8"/>
        <v xml:space="preserve"> </v>
      </c>
      <c r="N58" s="220"/>
    </row>
    <row r="59" spans="1:14" x14ac:dyDescent="0.35">
      <c r="A59" s="37"/>
      <c r="B59" s="38"/>
      <c r="C59" s="39"/>
      <c r="D59" s="40"/>
      <c r="E59" s="40"/>
      <c r="F59" s="40"/>
      <c r="G59" s="26">
        <f t="shared" si="9"/>
        <v>0</v>
      </c>
      <c r="H59" s="30"/>
      <c r="I59" s="31"/>
      <c r="J59" s="31"/>
      <c r="K59" s="31"/>
      <c r="L59" s="28">
        <f t="shared" si="10"/>
        <v>0</v>
      </c>
      <c r="M59" s="219" t="str">
        <f t="shared" si="8"/>
        <v xml:space="preserve"> </v>
      </c>
      <c r="N59" s="220"/>
    </row>
    <row r="60" spans="1:14" x14ac:dyDescent="0.35">
      <c r="A60" s="37"/>
      <c r="B60" s="38"/>
      <c r="C60" s="39"/>
      <c r="D60" s="40"/>
      <c r="E60" s="40"/>
      <c r="F60" s="40"/>
      <c r="G60" s="26">
        <f t="shared" si="9"/>
        <v>0</v>
      </c>
      <c r="H60" s="30"/>
      <c r="I60" s="31"/>
      <c r="J60" s="31"/>
      <c r="K60" s="31"/>
      <c r="L60" s="28">
        <f t="shared" si="10"/>
        <v>0</v>
      </c>
      <c r="M60" s="219" t="str">
        <f t="shared" si="8"/>
        <v xml:space="preserve"> </v>
      </c>
      <c r="N60" s="220"/>
    </row>
    <row r="61" spans="1:14" x14ac:dyDescent="0.35">
      <c r="A61" s="37"/>
      <c r="B61" s="38"/>
      <c r="C61" s="39"/>
      <c r="D61" s="40"/>
      <c r="E61" s="40"/>
      <c r="F61" s="40"/>
      <c r="G61" s="26">
        <f t="shared" si="9"/>
        <v>0</v>
      </c>
      <c r="H61" s="30"/>
      <c r="I61" s="31"/>
      <c r="J61" s="31"/>
      <c r="K61" s="31"/>
      <c r="L61" s="28">
        <f t="shared" si="10"/>
        <v>0</v>
      </c>
      <c r="M61" s="219" t="str">
        <f t="shared" si="8"/>
        <v xml:space="preserve"> </v>
      </c>
      <c r="N61" s="220"/>
    </row>
    <row r="62" spans="1:14" x14ac:dyDescent="0.35">
      <c r="A62" s="37"/>
      <c r="B62" s="38"/>
      <c r="C62" s="39"/>
      <c r="D62" s="40"/>
      <c r="E62" s="40"/>
      <c r="F62" s="40"/>
      <c r="G62" s="26">
        <f t="shared" si="9"/>
        <v>0</v>
      </c>
      <c r="H62" s="30"/>
      <c r="I62" s="31"/>
      <c r="J62" s="31"/>
      <c r="K62" s="31"/>
      <c r="L62" s="28">
        <f t="shared" si="10"/>
        <v>0</v>
      </c>
      <c r="M62" s="219" t="str">
        <f t="shared" si="8"/>
        <v xml:space="preserve"> </v>
      </c>
      <c r="N62" s="220"/>
    </row>
    <row r="63" spans="1:14" x14ac:dyDescent="0.35">
      <c r="A63" s="37"/>
      <c r="B63" s="38"/>
      <c r="C63" s="39"/>
      <c r="D63" s="40"/>
      <c r="E63" s="40"/>
      <c r="F63" s="40"/>
      <c r="G63" s="26">
        <f t="shared" si="9"/>
        <v>0</v>
      </c>
      <c r="H63" s="30"/>
      <c r="I63" s="31"/>
      <c r="J63" s="31"/>
      <c r="K63" s="31"/>
      <c r="L63" s="28">
        <f t="shared" si="10"/>
        <v>0</v>
      </c>
      <c r="M63" s="219" t="str">
        <f t="shared" si="8"/>
        <v xml:space="preserve"> </v>
      </c>
      <c r="N63" s="220"/>
    </row>
    <row r="64" spans="1:14" x14ac:dyDescent="0.35">
      <c r="A64" s="37"/>
      <c r="B64" s="38"/>
      <c r="C64" s="39"/>
      <c r="D64" s="40"/>
      <c r="E64" s="40"/>
      <c r="F64" s="40"/>
      <c r="G64" s="26">
        <f t="shared" si="9"/>
        <v>0</v>
      </c>
      <c r="H64" s="30"/>
      <c r="I64" s="31"/>
      <c r="J64" s="31"/>
      <c r="K64" s="31"/>
      <c r="L64" s="28">
        <f t="shared" si="10"/>
        <v>0</v>
      </c>
      <c r="M64" s="219" t="str">
        <f t="shared" si="8"/>
        <v xml:space="preserve"> </v>
      </c>
      <c r="N64" s="220"/>
    </row>
    <row r="65" spans="1:14" x14ac:dyDescent="0.35">
      <c r="A65" s="37"/>
      <c r="B65" s="38"/>
      <c r="C65" s="39"/>
      <c r="D65" s="40"/>
      <c r="E65" s="40"/>
      <c r="F65" s="40"/>
      <c r="G65" s="26">
        <f t="shared" si="9"/>
        <v>0</v>
      </c>
      <c r="H65" s="30"/>
      <c r="I65" s="31"/>
      <c r="J65" s="31"/>
      <c r="K65" s="31"/>
      <c r="L65" s="28">
        <f t="shared" si="10"/>
        <v>0</v>
      </c>
      <c r="M65" s="219" t="str">
        <f t="shared" si="8"/>
        <v xml:space="preserve"> </v>
      </c>
      <c r="N65" s="220"/>
    </row>
    <row r="66" spans="1:14" x14ac:dyDescent="0.35">
      <c r="A66" s="37"/>
      <c r="B66" s="38"/>
      <c r="C66" s="39"/>
      <c r="D66" s="40"/>
      <c r="E66" s="40"/>
      <c r="F66" s="40"/>
      <c r="G66" s="26">
        <f t="shared" si="9"/>
        <v>0</v>
      </c>
      <c r="H66" s="30"/>
      <c r="I66" s="31"/>
      <c r="J66" s="31"/>
      <c r="K66" s="31"/>
      <c r="L66" s="28">
        <f t="shared" si="10"/>
        <v>0</v>
      </c>
      <c r="M66" s="219" t="str">
        <f t="shared" si="8"/>
        <v xml:space="preserve"> </v>
      </c>
      <c r="N66" s="220"/>
    </row>
    <row r="67" spans="1:14" x14ac:dyDescent="0.35">
      <c r="A67" s="37"/>
      <c r="B67" s="38"/>
      <c r="C67" s="39"/>
      <c r="D67" s="40"/>
      <c r="E67" s="40"/>
      <c r="F67" s="40"/>
      <c r="G67" s="26">
        <f t="shared" si="9"/>
        <v>0</v>
      </c>
      <c r="H67" s="30"/>
      <c r="I67" s="31"/>
      <c r="J67" s="31"/>
      <c r="K67" s="31"/>
      <c r="L67" s="28">
        <f t="shared" si="10"/>
        <v>0</v>
      </c>
      <c r="M67" s="219" t="str">
        <f t="shared" si="8"/>
        <v xml:space="preserve"> </v>
      </c>
      <c r="N67" s="220"/>
    </row>
    <row r="68" spans="1:14" ht="15" thickBot="1" x14ac:dyDescent="0.4">
      <c r="A68" s="41" t="s">
        <v>25</v>
      </c>
      <c r="B68" s="42"/>
      <c r="C68" s="42"/>
      <c r="D68" s="42"/>
      <c r="E68" s="42"/>
      <c r="F68" s="42"/>
      <c r="G68" s="26">
        <f>SUM(G48:G67)</f>
        <v>2246</v>
      </c>
      <c r="H68" s="26">
        <f t="shared" ref="H68:K68" si="11">SUM(H48:H67)</f>
        <v>1071</v>
      </c>
      <c r="I68" s="26">
        <f t="shared" si="11"/>
        <v>1071</v>
      </c>
      <c r="J68" s="26">
        <f t="shared" si="11"/>
        <v>0</v>
      </c>
      <c r="K68" s="26">
        <f t="shared" si="11"/>
        <v>104</v>
      </c>
      <c r="L68" s="28">
        <f>SUM(L48:L67)</f>
        <v>2246</v>
      </c>
      <c r="M68" s="219" t="str">
        <f t="shared" si="8"/>
        <v xml:space="preserve"> </v>
      </c>
      <c r="N68" s="220"/>
    </row>
    <row r="69" spans="1:14" ht="15" thickBot="1" x14ac:dyDescent="0.4">
      <c r="A69" s="225" t="s">
        <v>26</v>
      </c>
      <c r="B69" s="226"/>
      <c r="C69" s="226"/>
      <c r="D69" s="226"/>
      <c r="E69" s="226"/>
      <c r="F69" s="226"/>
      <c r="G69" s="226"/>
      <c r="H69" s="226"/>
      <c r="I69" s="226"/>
      <c r="J69" s="226"/>
      <c r="K69" s="226"/>
      <c r="L69" s="227"/>
      <c r="M69" s="219"/>
      <c r="N69" s="220"/>
    </row>
    <row r="70" spans="1:14" x14ac:dyDescent="0.35">
      <c r="A70" s="278" t="s">
        <v>44</v>
      </c>
      <c r="B70" s="279"/>
      <c r="C70" s="279"/>
      <c r="D70" s="279"/>
      <c r="E70" s="279"/>
      <c r="F70" s="279"/>
      <c r="G70" s="279"/>
      <c r="H70" s="279"/>
      <c r="I70" s="279"/>
      <c r="J70" s="279"/>
      <c r="K70" s="279"/>
      <c r="L70" s="280"/>
      <c r="M70" s="219"/>
      <c r="N70" s="220"/>
    </row>
    <row r="71" spans="1:14" x14ac:dyDescent="0.35">
      <c r="A71" s="281"/>
      <c r="B71" s="282"/>
      <c r="C71" s="282"/>
      <c r="D71" s="282"/>
      <c r="E71" s="282"/>
      <c r="F71" s="282"/>
      <c r="G71" s="282"/>
      <c r="H71" s="282"/>
      <c r="I71" s="282"/>
      <c r="J71" s="282"/>
      <c r="K71" s="282"/>
      <c r="L71" s="283"/>
      <c r="M71" s="219"/>
      <c r="N71" s="220"/>
    </row>
    <row r="72" spans="1:14" x14ac:dyDescent="0.35">
      <c r="A72" s="281"/>
      <c r="B72" s="282"/>
      <c r="C72" s="282"/>
      <c r="D72" s="282"/>
      <c r="E72" s="282"/>
      <c r="F72" s="282"/>
      <c r="G72" s="282"/>
      <c r="H72" s="282"/>
      <c r="I72" s="282"/>
      <c r="J72" s="282"/>
      <c r="K72" s="282"/>
      <c r="L72" s="283"/>
      <c r="M72" s="219"/>
      <c r="N72" s="220"/>
    </row>
    <row r="73" spans="1:14" x14ac:dyDescent="0.35">
      <c r="A73" s="281"/>
      <c r="B73" s="282"/>
      <c r="C73" s="282"/>
      <c r="D73" s="282"/>
      <c r="E73" s="282"/>
      <c r="F73" s="282"/>
      <c r="G73" s="282"/>
      <c r="H73" s="282"/>
      <c r="I73" s="282"/>
      <c r="J73" s="282"/>
      <c r="K73" s="282"/>
      <c r="L73" s="283"/>
      <c r="M73" s="219"/>
      <c r="N73" s="220"/>
    </row>
    <row r="74" spans="1:14" x14ac:dyDescent="0.35">
      <c r="A74" s="281"/>
      <c r="B74" s="282"/>
      <c r="C74" s="282"/>
      <c r="D74" s="282"/>
      <c r="E74" s="282"/>
      <c r="F74" s="282"/>
      <c r="G74" s="282"/>
      <c r="H74" s="282"/>
      <c r="I74" s="282"/>
      <c r="J74" s="282"/>
      <c r="K74" s="282"/>
      <c r="L74" s="283"/>
      <c r="M74" s="219"/>
      <c r="N74" s="220"/>
    </row>
    <row r="75" spans="1:14" ht="56.5" customHeight="1" thickBot="1" x14ac:dyDescent="0.4">
      <c r="A75" s="284"/>
      <c r="B75" s="285"/>
      <c r="C75" s="285"/>
      <c r="D75" s="285"/>
      <c r="E75" s="285"/>
      <c r="F75" s="285"/>
      <c r="G75" s="285"/>
      <c r="H75" s="285"/>
      <c r="I75" s="285"/>
      <c r="J75" s="285"/>
      <c r="K75" s="285"/>
      <c r="L75" s="286"/>
      <c r="M75" s="219"/>
      <c r="N75" s="220"/>
    </row>
    <row r="76" spans="1:14" x14ac:dyDescent="0.35">
      <c r="A76" s="43" t="s">
        <v>4</v>
      </c>
      <c r="B76" s="44"/>
      <c r="C76" s="44"/>
      <c r="D76" s="44"/>
      <c r="E76" s="44"/>
      <c r="F76" s="44"/>
      <c r="G76" s="44"/>
      <c r="H76" s="44"/>
      <c r="I76" s="44"/>
      <c r="J76" s="44"/>
      <c r="K76" s="44"/>
      <c r="L76" s="45"/>
      <c r="M76" s="219"/>
      <c r="N76" s="220"/>
    </row>
    <row r="77" spans="1:14" ht="29" x14ac:dyDescent="0.35">
      <c r="A77" s="262" t="s">
        <v>45</v>
      </c>
      <c r="B77" s="263"/>
      <c r="C77" s="263"/>
      <c r="D77" s="263"/>
      <c r="E77" s="46" t="s">
        <v>46</v>
      </c>
      <c r="F77" s="47" t="s">
        <v>47</v>
      </c>
      <c r="G77" s="8" t="s">
        <v>16</v>
      </c>
      <c r="H77" s="6" t="s">
        <v>17</v>
      </c>
      <c r="I77" s="6" t="s">
        <v>18</v>
      </c>
      <c r="J77" s="6" t="s">
        <v>19</v>
      </c>
      <c r="K77" s="6" t="s">
        <v>20</v>
      </c>
      <c r="L77" s="9" t="s">
        <v>21</v>
      </c>
      <c r="M77" s="219"/>
      <c r="N77" s="220"/>
    </row>
    <row r="78" spans="1:14" x14ac:dyDescent="0.35">
      <c r="A78" s="287"/>
      <c r="B78" s="288"/>
      <c r="C78" s="288"/>
      <c r="D78" s="288"/>
      <c r="E78" s="48"/>
      <c r="F78" s="49"/>
      <c r="G78" s="50">
        <f>E78*F78</f>
        <v>0</v>
      </c>
      <c r="H78" s="51"/>
      <c r="I78" s="52"/>
      <c r="J78" s="52"/>
      <c r="K78" s="52"/>
      <c r="L78" s="28">
        <f t="shared" ref="L78:L82" si="12">SUM(H78:K78)</f>
        <v>0</v>
      </c>
      <c r="M78" s="219" t="str">
        <f t="shared" ref="M78:M83" si="13">IF(D78=""," ",IF(L78=G78," ","Amounts must equal. Please adjust entries for columns H through K"))</f>
        <v xml:space="preserve"> </v>
      </c>
      <c r="N78" s="220"/>
    </row>
    <row r="79" spans="1:14" x14ac:dyDescent="0.35">
      <c r="A79" s="287"/>
      <c r="B79" s="288"/>
      <c r="C79" s="288"/>
      <c r="D79" s="288"/>
      <c r="E79" s="48"/>
      <c r="F79" s="49"/>
      <c r="G79" s="50">
        <f t="shared" ref="G79:G82" si="14">E79*F79</f>
        <v>0</v>
      </c>
      <c r="H79" s="51"/>
      <c r="I79" s="52"/>
      <c r="J79" s="52"/>
      <c r="K79" s="52"/>
      <c r="L79" s="28">
        <f t="shared" si="12"/>
        <v>0</v>
      </c>
      <c r="M79" s="219" t="str">
        <f t="shared" si="13"/>
        <v xml:space="preserve"> </v>
      </c>
      <c r="N79" s="220"/>
    </row>
    <row r="80" spans="1:14" x14ac:dyDescent="0.35">
      <c r="A80" s="287"/>
      <c r="B80" s="288"/>
      <c r="C80" s="288"/>
      <c r="D80" s="288"/>
      <c r="E80" s="48"/>
      <c r="F80" s="49"/>
      <c r="G80" s="50">
        <f t="shared" si="14"/>
        <v>0</v>
      </c>
      <c r="H80" s="51"/>
      <c r="I80" s="52"/>
      <c r="J80" s="52"/>
      <c r="K80" s="52"/>
      <c r="L80" s="28">
        <f t="shared" si="12"/>
        <v>0</v>
      </c>
      <c r="M80" s="219" t="str">
        <f t="shared" si="13"/>
        <v xml:space="preserve"> </v>
      </c>
      <c r="N80" s="220"/>
    </row>
    <row r="81" spans="1:14" x14ac:dyDescent="0.35">
      <c r="A81" s="287"/>
      <c r="B81" s="288"/>
      <c r="C81" s="288"/>
      <c r="D81" s="288"/>
      <c r="E81" s="48"/>
      <c r="F81" s="49"/>
      <c r="G81" s="50">
        <f t="shared" si="14"/>
        <v>0</v>
      </c>
      <c r="H81" s="51"/>
      <c r="I81" s="52"/>
      <c r="J81" s="52"/>
      <c r="K81" s="52"/>
      <c r="L81" s="28">
        <f t="shared" si="12"/>
        <v>0</v>
      </c>
      <c r="M81" s="219" t="str">
        <f t="shared" si="13"/>
        <v xml:space="preserve"> </v>
      </c>
      <c r="N81" s="220"/>
    </row>
    <row r="82" spans="1:14" x14ac:dyDescent="0.35">
      <c r="A82" s="287"/>
      <c r="B82" s="288"/>
      <c r="C82" s="288"/>
      <c r="D82" s="288"/>
      <c r="E82" s="48"/>
      <c r="F82" s="49"/>
      <c r="G82" s="50">
        <f t="shared" si="14"/>
        <v>0</v>
      </c>
      <c r="H82" s="51"/>
      <c r="I82" s="52"/>
      <c r="J82" s="52"/>
      <c r="K82" s="52"/>
      <c r="L82" s="28">
        <f t="shared" si="12"/>
        <v>0</v>
      </c>
      <c r="M82" s="219" t="str">
        <f t="shared" si="13"/>
        <v xml:space="preserve"> </v>
      </c>
      <c r="N82" s="220"/>
    </row>
    <row r="83" spans="1:14" ht="15" thickBot="1" x14ac:dyDescent="0.4">
      <c r="A83" s="249" t="s">
        <v>25</v>
      </c>
      <c r="B83" s="250"/>
      <c r="C83" s="250"/>
      <c r="D83" s="250"/>
      <c r="E83" s="250"/>
      <c r="F83" s="250"/>
      <c r="G83" s="50">
        <f t="shared" ref="G83:L83" si="15">SUM(G78:G82)</f>
        <v>0</v>
      </c>
      <c r="H83" s="53">
        <f t="shared" si="15"/>
        <v>0</v>
      </c>
      <c r="I83" s="50">
        <f t="shared" si="15"/>
        <v>0</v>
      </c>
      <c r="J83" s="50">
        <f t="shared" si="15"/>
        <v>0</v>
      </c>
      <c r="K83" s="50">
        <f t="shared" si="15"/>
        <v>0</v>
      </c>
      <c r="L83" s="54">
        <f t="shared" si="15"/>
        <v>0</v>
      </c>
      <c r="M83" s="219" t="str">
        <f t="shared" si="13"/>
        <v xml:space="preserve"> </v>
      </c>
      <c r="N83" s="220"/>
    </row>
    <row r="84" spans="1:14" ht="15" thickBot="1" x14ac:dyDescent="0.4">
      <c r="A84" s="225" t="s">
        <v>26</v>
      </c>
      <c r="B84" s="226"/>
      <c r="C84" s="226"/>
      <c r="D84" s="226"/>
      <c r="E84" s="226"/>
      <c r="F84" s="226"/>
      <c r="G84" s="226"/>
      <c r="H84" s="226"/>
      <c r="I84" s="226"/>
      <c r="J84" s="226"/>
      <c r="K84" s="226"/>
      <c r="L84" s="227"/>
      <c r="M84" s="219"/>
      <c r="N84" s="220"/>
    </row>
    <row r="85" spans="1:14" x14ac:dyDescent="0.35">
      <c r="A85" s="278"/>
      <c r="B85" s="279"/>
      <c r="C85" s="279"/>
      <c r="D85" s="279"/>
      <c r="E85" s="279"/>
      <c r="F85" s="279"/>
      <c r="G85" s="279"/>
      <c r="H85" s="279"/>
      <c r="I85" s="279"/>
      <c r="J85" s="279"/>
      <c r="K85" s="279"/>
      <c r="L85" s="280"/>
      <c r="M85" s="219"/>
      <c r="N85" s="220"/>
    </row>
    <row r="86" spans="1:14" x14ac:dyDescent="0.35">
      <c r="A86" s="281"/>
      <c r="B86" s="282"/>
      <c r="C86" s="282"/>
      <c r="D86" s="282"/>
      <c r="E86" s="282"/>
      <c r="F86" s="282"/>
      <c r="G86" s="282"/>
      <c r="H86" s="282"/>
      <c r="I86" s="282"/>
      <c r="J86" s="282"/>
      <c r="K86" s="282"/>
      <c r="L86" s="283"/>
      <c r="M86" s="219"/>
      <c r="N86" s="220"/>
    </row>
    <row r="87" spans="1:14" x14ac:dyDescent="0.35">
      <c r="A87" s="281"/>
      <c r="B87" s="282"/>
      <c r="C87" s="282"/>
      <c r="D87" s="282"/>
      <c r="E87" s="282"/>
      <c r="F87" s="282"/>
      <c r="G87" s="282"/>
      <c r="H87" s="282"/>
      <c r="I87" s="282"/>
      <c r="J87" s="282"/>
      <c r="K87" s="282"/>
      <c r="L87" s="283"/>
      <c r="M87" s="219"/>
      <c r="N87" s="220"/>
    </row>
    <row r="88" spans="1:14" x14ac:dyDescent="0.35">
      <c r="A88" s="281"/>
      <c r="B88" s="282"/>
      <c r="C88" s="282"/>
      <c r="D88" s="282"/>
      <c r="E88" s="282"/>
      <c r="F88" s="282"/>
      <c r="G88" s="282"/>
      <c r="H88" s="282"/>
      <c r="I88" s="282"/>
      <c r="J88" s="282"/>
      <c r="K88" s="282"/>
      <c r="L88" s="283"/>
      <c r="M88" s="219"/>
      <c r="N88" s="220"/>
    </row>
    <row r="89" spans="1:14" x14ac:dyDescent="0.35">
      <c r="A89" s="281"/>
      <c r="B89" s="282"/>
      <c r="C89" s="282"/>
      <c r="D89" s="282"/>
      <c r="E89" s="282"/>
      <c r="F89" s="282"/>
      <c r="G89" s="282"/>
      <c r="H89" s="282"/>
      <c r="I89" s="282"/>
      <c r="J89" s="282"/>
      <c r="K89" s="282"/>
      <c r="L89" s="283"/>
      <c r="M89" s="219"/>
      <c r="N89" s="220"/>
    </row>
    <row r="90" spans="1:14" ht="15" thickBot="1" x14ac:dyDescent="0.4">
      <c r="A90" s="284"/>
      <c r="B90" s="285"/>
      <c r="C90" s="285"/>
      <c r="D90" s="285"/>
      <c r="E90" s="285"/>
      <c r="F90" s="285"/>
      <c r="G90" s="285"/>
      <c r="H90" s="285"/>
      <c r="I90" s="285"/>
      <c r="J90" s="285"/>
      <c r="K90" s="285"/>
      <c r="L90" s="286"/>
      <c r="M90" s="219"/>
      <c r="N90" s="220"/>
    </row>
    <row r="91" spans="1:14" x14ac:dyDescent="0.35">
      <c r="A91" s="55" t="s">
        <v>5</v>
      </c>
      <c r="B91" s="56"/>
      <c r="C91" s="56"/>
      <c r="D91" s="56"/>
      <c r="E91" s="56"/>
      <c r="F91" s="56"/>
      <c r="G91" s="56"/>
      <c r="H91" s="56"/>
      <c r="I91" s="56"/>
      <c r="J91" s="56"/>
      <c r="K91" s="56"/>
      <c r="L91" s="57"/>
      <c r="M91" s="219"/>
      <c r="N91" s="220"/>
    </row>
    <row r="92" spans="1:14" ht="29" x14ac:dyDescent="0.35">
      <c r="A92" s="262" t="s">
        <v>45</v>
      </c>
      <c r="B92" s="263"/>
      <c r="C92" s="263"/>
      <c r="D92" s="263"/>
      <c r="E92" s="46" t="s">
        <v>46</v>
      </c>
      <c r="F92" s="47" t="s">
        <v>47</v>
      </c>
      <c r="G92" s="8" t="s">
        <v>16</v>
      </c>
      <c r="H92" s="6" t="s">
        <v>17</v>
      </c>
      <c r="I92" s="6" t="s">
        <v>18</v>
      </c>
      <c r="J92" s="6" t="s">
        <v>19</v>
      </c>
      <c r="K92" s="6" t="s">
        <v>20</v>
      </c>
      <c r="L92" s="9" t="s">
        <v>21</v>
      </c>
      <c r="M92" s="219"/>
      <c r="N92" s="220"/>
    </row>
    <row r="93" spans="1:14" x14ac:dyDescent="0.35">
      <c r="A93" s="287" t="s">
        <v>48</v>
      </c>
      <c r="B93" s="288"/>
      <c r="C93" s="288"/>
      <c r="D93" s="288"/>
      <c r="E93" s="58">
        <v>1</v>
      </c>
      <c r="F93" s="59">
        <v>500</v>
      </c>
      <c r="G93" s="50">
        <f>E93*F93</f>
        <v>500</v>
      </c>
      <c r="H93" s="51">
        <v>250</v>
      </c>
      <c r="I93" s="51">
        <v>250</v>
      </c>
      <c r="J93" s="51">
        <v>0</v>
      </c>
      <c r="K93" s="51">
        <v>0</v>
      </c>
      <c r="L93" s="28">
        <f t="shared" ref="L93:L106" si="16">SUM(H93:K93)</f>
        <v>500</v>
      </c>
      <c r="M93" s="219" t="str">
        <f t="shared" ref="M93:M107" si="17">IF(D93=""," ",IF(L93=G93," ","Amounts must equal. Please adjust entries for columns H through K"))</f>
        <v xml:space="preserve"> </v>
      </c>
      <c r="N93" s="220"/>
    </row>
    <row r="94" spans="1:14" x14ac:dyDescent="0.35">
      <c r="A94" s="287" t="s">
        <v>49</v>
      </c>
      <c r="B94" s="288"/>
      <c r="C94" s="288"/>
      <c r="D94" s="288"/>
      <c r="E94" s="58">
        <v>1</v>
      </c>
      <c r="F94" s="59">
        <v>150</v>
      </c>
      <c r="G94" s="50">
        <f t="shared" ref="G94:G106" si="18">E94*F94</f>
        <v>150</v>
      </c>
      <c r="H94" s="51">
        <v>75</v>
      </c>
      <c r="I94" s="51">
        <v>75</v>
      </c>
      <c r="J94" s="51">
        <v>0</v>
      </c>
      <c r="K94" s="51">
        <v>0</v>
      </c>
      <c r="L94" s="28">
        <f t="shared" si="16"/>
        <v>150</v>
      </c>
      <c r="M94" s="219" t="str">
        <f t="shared" si="17"/>
        <v xml:space="preserve"> </v>
      </c>
      <c r="N94" s="220"/>
    </row>
    <row r="95" spans="1:14" x14ac:dyDescent="0.35">
      <c r="A95" s="287" t="s">
        <v>50</v>
      </c>
      <c r="B95" s="288"/>
      <c r="C95" s="288"/>
      <c r="D95" s="288"/>
      <c r="E95" s="58">
        <v>12</v>
      </c>
      <c r="F95" s="59">
        <v>150</v>
      </c>
      <c r="G95" s="50">
        <f t="shared" si="18"/>
        <v>1800</v>
      </c>
      <c r="H95" s="51">
        <v>900</v>
      </c>
      <c r="I95" s="51">
        <v>900</v>
      </c>
      <c r="J95" s="51">
        <v>0</v>
      </c>
      <c r="K95" s="51">
        <v>0</v>
      </c>
      <c r="L95" s="28">
        <f t="shared" si="16"/>
        <v>1800</v>
      </c>
      <c r="M95" s="219" t="str">
        <f t="shared" si="17"/>
        <v xml:space="preserve"> </v>
      </c>
      <c r="N95" s="220"/>
    </row>
    <row r="96" spans="1:14" x14ac:dyDescent="0.35">
      <c r="A96" s="287"/>
      <c r="B96" s="288"/>
      <c r="C96" s="288"/>
      <c r="D96" s="288"/>
      <c r="E96" s="58"/>
      <c r="F96" s="59"/>
      <c r="G96" s="50">
        <f t="shared" si="18"/>
        <v>0</v>
      </c>
      <c r="H96" s="51"/>
      <c r="I96" s="51"/>
      <c r="J96" s="51"/>
      <c r="K96" s="51"/>
      <c r="L96" s="28">
        <f t="shared" si="16"/>
        <v>0</v>
      </c>
      <c r="M96" s="219" t="str">
        <f t="shared" si="17"/>
        <v xml:space="preserve"> </v>
      </c>
      <c r="N96" s="220"/>
    </row>
    <row r="97" spans="1:14" x14ac:dyDescent="0.35">
      <c r="A97" s="287"/>
      <c r="B97" s="288"/>
      <c r="C97" s="288"/>
      <c r="D97" s="288"/>
      <c r="E97" s="58"/>
      <c r="F97" s="59"/>
      <c r="G97" s="50">
        <f t="shared" si="18"/>
        <v>0</v>
      </c>
      <c r="H97" s="51"/>
      <c r="I97" s="51"/>
      <c r="J97" s="51"/>
      <c r="K97" s="51"/>
      <c r="L97" s="28">
        <f t="shared" si="16"/>
        <v>0</v>
      </c>
      <c r="M97" s="219" t="str">
        <f t="shared" si="17"/>
        <v xml:space="preserve"> </v>
      </c>
      <c r="N97" s="220"/>
    </row>
    <row r="98" spans="1:14" x14ac:dyDescent="0.35">
      <c r="A98" s="287"/>
      <c r="B98" s="288"/>
      <c r="C98" s="288"/>
      <c r="D98" s="288"/>
      <c r="E98" s="58"/>
      <c r="F98" s="59"/>
      <c r="G98" s="50">
        <f t="shared" si="18"/>
        <v>0</v>
      </c>
      <c r="H98" s="51"/>
      <c r="I98" s="51"/>
      <c r="J98" s="51"/>
      <c r="K98" s="51"/>
      <c r="L98" s="28">
        <f t="shared" si="16"/>
        <v>0</v>
      </c>
      <c r="M98" s="219" t="str">
        <f t="shared" si="17"/>
        <v xml:space="preserve"> </v>
      </c>
      <c r="N98" s="220"/>
    </row>
    <row r="99" spans="1:14" x14ac:dyDescent="0.35">
      <c r="A99" s="287"/>
      <c r="B99" s="288"/>
      <c r="C99" s="288"/>
      <c r="D99" s="288"/>
      <c r="E99" s="58"/>
      <c r="F99" s="59"/>
      <c r="G99" s="50">
        <f t="shared" si="18"/>
        <v>0</v>
      </c>
      <c r="H99" s="51"/>
      <c r="I99" s="51"/>
      <c r="J99" s="51"/>
      <c r="K99" s="51"/>
      <c r="L99" s="28">
        <f t="shared" si="16"/>
        <v>0</v>
      </c>
      <c r="M99" s="219" t="str">
        <f t="shared" si="17"/>
        <v xml:space="preserve"> </v>
      </c>
      <c r="N99" s="220"/>
    </row>
    <row r="100" spans="1:14" x14ac:dyDescent="0.35">
      <c r="A100" s="237"/>
      <c r="B100" s="238"/>
      <c r="C100" s="238"/>
      <c r="D100" s="293"/>
      <c r="E100" s="58"/>
      <c r="F100" s="59"/>
      <c r="G100" s="50">
        <f t="shared" si="18"/>
        <v>0</v>
      </c>
      <c r="H100" s="51"/>
      <c r="I100" s="51"/>
      <c r="J100" s="51"/>
      <c r="K100" s="51"/>
      <c r="L100" s="28">
        <f t="shared" si="16"/>
        <v>0</v>
      </c>
      <c r="M100" s="219" t="str">
        <f t="shared" si="17"/>
        <v xml:space="preserve"> </v>
      </c>
      <c r="N100" s="220"/>
    </row>
    <row r="101" spans="1:14" x14ac:dyDescent="0.35">
      <c r="A101" s="237"/>
      <c r="B101" s="238"/>
      <c r="C101" s="238"/>
      <c r="D101" s="293"/>
      <c r="E101" s="58"/>
      <c r="F101" s="59"/>
      <c r="G101" s="50">
        <f t="shared" si="18"/>
        <v>0</v>
      </c>
      <c r="H101" s="51"/>
      <c r="I101" s="51"/>
      <c r="J101" s="51"/>
      <c r="K101" s="51"/>
      <c r="L101" s="28">
        <f t="shared" si="16"/>
        <v>0</v>
      </c>
      <c r="M101" s="219" t="str">
        <f t="shared" si="17"/>
        <v xml:space="preserve"> </v>
      </c>
      <c r="N101" s="220"/>
    </row>
    <row r="102" spans="1:14" x14ac:dyDescent="0.35">
      <c r="A102" s="237"/>
      <c r="B102" s="238"/>
      <c r="C102" s="238"/>
      <c r="D102" s="293"/>
      <c r="E102" s="58"/>
      <c r="F102" s="59"/>
      <c r="G102" s="50">
        <f t="shared" si="18"/>
        <v>0</v>
      </c>
      <c r="H102" s="51"/>
      <c r="I102" s="51"/>
      <c r="J102" s="51"/>
      <c r="K102" s="51"/>
      <c r="L102" s="28">
        <f t="shared" si="16"/>
        <v>0</v>
      </c>
      <c r="M102" s="219" t="str">
        <f t="shared" si="17"/>
        <v xml:space="preserve"> </v>
      </c>
      <c r="N102" s="220"/>
    </row>
    <row r="103" spans="1:14" x14ac:dyDescent="0.35">
      <c r="A103" s="237"/>
      <c r="B103" s="238"/>
      <c r="C103" s="238"/>
      <c r="D103" s="293"/>
      <c r="E103" s="58"/>
      <c r="F103" s="59"/>
      <c r="G103" s="50">
        <f t="shared" si="18"/>
        <v>0</v>
      </c>
      <c r="H103" s="51"/>
      <c r="I103" s="51"/>
      <c r="J103" s="51"/>
      <c r="K103" s="51"/>
      <c r="L103" s="28">
        <f t="shared" si="16"/>
        <v>0</v>
      </c>
      <c r="M103" s="219" t="str">
        <f t="shared" si="17"/>
        <v xml:space="preserve"> </v>
      </c>
      <c r="N103" s="220"/>
    </row>
    <row r="104" spans="1:14" x14ac:dyDescent="0.35">
      <c r="A104" s="237"/>
      <c r="B104" s="238"/>
      <c r="C104" s="238"/>
      <c r="D104" s="293"/>
      <c r="E104" s="58"/>
      <c r="F104" s="59"/>
      <c r="G104" s="50">
        <f t="shared" si="18"/>
        <v>0</v>
      </c>
      <c r="H104" s="51"/>
      <c r="I104" s="51"/>
      <c r="J104" s="51"/>
      <c r="K104" s="51"/>
      <c r="L104" s="28">
        <f t="shared" si="16"/>
        <v>0</v>
      </c>
      <c r="M104" s="219" t="str">
        <f t="shared" si="17"/>
        <v xml:space="preserve"> </v>
      </c>
      <c r="N104" s="220"/>
    </row>
    <row r="105" spans="1:14" x14ac:dyDescent="0.35">
      <c r="A105" s="287"/>
      <c r="B105" s="288"/>
      <c r="C105" s="288"/>
      <c r="D105" s="288"/>
      <c r="E105" s="58"/>
      <c r="F105" s="59"/>
      <c r="G105" s="50">
        <f t="shared" si="18"/>
        <v>0</v>
      </c>
      <c r="H105" s="51"/>
      <c r="I105" s="51"/>
      <c r="J105" s="51"/>
      <c r="K105" s="51"/>
      <c r="L105" s="28">
        <f t="shared" si="16"/>
        <v>0</v>
      </c>
      <c r="M105" s="219" t="str">
        <f t="shared" si="17"/>
        <v xml:space="preserve"> </v>
      </c>
      <c r="N105" s="220"/>
    </row>
    <row r="106" spans="1:14" x14ac:dyDescent="0.35">
      <c r="A106" s="287"/>
      <c r="B106" s="288"/>
      <c r="C106" s="288"/>
      <c r="D106" s="288"/>
      <c r="E106" s="58"/>
      <c r="F106" s="59"/>
      <c r="G106" s="50">
        <f t="shared" si="18"/>
        <v>0</v>
      </c>
      <c r="H106" s="51"/>
      <c r="I106" s="51"/>
      <c r="J106" s="51"/>
      <c r="K106" s="51"/>
      <c r="L106" s="28">
        <f t="shared" si="16"/>
        <v>0</v>
      </c>
      <c r="M106" s="219" t="str">
        <f t="shared" si="17"/>
        <v xml:space="preserve"> </v>
      </c>
      <c r="N106" s="220"/>
    </row>
    <row r="107" spans="1:14" ht="15" thickBot="1" x14ac:dyDescent="0.4">
      <c r="A107" s="249" t="s">
        <v>25</v>
      </c>
      <c r="B107" s="250"/>
      <c r="C107" s="250"/>
      <c r="D107" s="250"/>
      <c r="E107" s="250"/>
      <c r="F107" s="250"/>
      <c r="G107" s="50">
        <f>SUM(G93:G106)</f>
        <v>2450</v>
      </c>
      <c r="H107" s="53">
        <f t="shared" ref="H107:L107" si="19">SUM(H93:H106)</f>
        <v>1225</v>
      </c>
      <c r="I107" s="50">
        <f t="shared" si="19"/>
        <v>1225</v>
      </c>
      <c r="J107" s="50">
        <f t="shared" si="19"/>
        <v>0</v>
      </c>
      <c r="K107" s="50">
        <f t="shared" si="19"/>
        <v>0</v>
      </c>
      <c r="L107" s="54">
        <f t="shared" si="19"/>
        <v>2450</v>
      </c>
      <c r="M107" s="219" t="str">
        <f t="shared" si="17"/>
        <v xml:space="preserve"> </v>
      </c>
      <c r="N107" s="220"/>
    </row>
    <row r="108" spans="1:14" ht="15" thickBot="1" x14ac:dyDescent="0.4">
      <c r="A108" s="225" t="s">
        <v>26</v>
      </c>
      <c r="B108" s="226"/>
      <c r="C108" s="226"/>
      <c r="D108" s="226"/>
      <c r="E108" s="226"/>
      <c r="F108" s="226"/>
      <c r="G108" s="226"/>
      <c r="H108" s="226"/>
      <c r="I108" s="226"/>
      <c r="J108" s="226"/>
      <c r="K108" s="226"/>
      <c r="L108" s="227"/>
      <c r="M108" s="219"/>
      <c r="N108" s="220"/>
    </row>
    <row r="109" spans="1:14" x14ac:dyDescent="0.35">
      <c r="A109" s="278" t="s">
        <v>51</v>
      </c>
      <c r="B109" s="279"/>
      <c r="C109" s="279"/>
      <c r="D109" s="279"/>
      <c r="E109" s="279"/>
      <c r="F109" s="279"/>
      <c r="G109" s="279"/>
      <c r="H109" s="279"/>
      <c r="I109" s="279"/>
      <c r="J109" s="279"/>
      <c r="K109" s="279"/>
      <c r="L109" s="280"/>
      <c r="M109" s="219"/>
      <c r="N109" s="220"/>
    </row>
    <row r="110" spans="1:14" x14ac:dyDescent="0.35">
      <c r="A110" s="281"/>
      <c r="B110" s="282"/>
      <c r="C110" s="282"/>
      <c r="D110" s="282"/>
      <c r="E110" s="282"/>
      <c r="F110" s="282"/>
      <c r="G110" s="282"/>
      <c r="H110" s="282"/>
      <c r="I110" s="282"/>
      <c r="J110" s="282"/>
      <c r="K110" s="282"/>
      <c r="L110" s="283"/>
      <c r="M110" s="219"/>
      <c r="N110" s="220"/>
    </row>
    <row r="111" spans="1:14" x14ac:dyDescent="0.35">
      <c r="A111" s="281"/>
      <c r="B111" s="282"/>
      <c r="C111" s="282"/>
      <c r="D111" s="282"/>
      <c r="E111" s="282"/>
      <c r="F111" s="282"/>
      <c r="G111" s="282"/>
      <c r="H111" s="282"/>
      <c r="I111" s="282"/>
      <c r="J111" s="282"/>
      <c r="K111" s="282"/>
      <c r="L111" s="283"/>
      <c r="M111" s="219"/>
      <c r="N111" s="220"/>
    </row>
    <row r="112" spans="1:14" x14ac:dyDescent="0.35">
      <c r="A112" s="281"/>
      <c r="B112" s="282"/>
      <c r="C112" s="282"/>
      <c r="D112" s="282"/>
      <c r="E112" s="282"/>
      <c r="F112" s="282"/>
      <c r="G112" s="282"/>
      <c r="H112" s="282"/>
      <c r="I112" s="282"/>
      <c r="J112" s="282"/>
      <c r="K112" s="282"/>
      <c r="L112" s="283"/>
      <c r="M112" s="219"/>
      <c r="N112" s="220"/>
    </row>
    <row r="113" spans="1:14" x14ac:dyDescent="0.35">
      <c r="A113" s="281"/>
      <c r="B113" s="282"/>
      <c r="C113" s="282"/>
      <c r="D113" s="282"/>
      <c r="E113" s="282"/>
      <c r="F113" s="282"/>
      <c r="G113" s="282"/>
      <c r="H113" s="282"/>
      <c r="I113" s="282"/>
      <c r="J113" s="282"/>
      <c r="K113" s="282"/>
      <c r="L113" s="283"/>
      <c r="M113" s="219"/>
      <c r="N113" s="220"/>
    </row>
    <row r="114" spans="1:14" ht="15" thickBot="1" x14ac:dyDescent="0.4">
      <c r="A114" s="284"/>
      <c r="B114" s="285"/>
      <c r="C114" s="285"/>
      <c r="D114" s="285"/>
      <c r="E114" s="285"/>
      <c r="F114" s="285"/>
      <c r="G114" s="285"/>
      <c r="H114" s="285"/>
      <c r="I114" s="285"/>
      <c r="J114" s="285"/>
      <c r="K114" s="285"/>
      <c r="L114" s="286"/>
      <c r="M114" s="219"/>
      <c r="N114" s="220"/>
    </row>
    <row r="115" spans="1:14" x14ac:dyDescent="0.35">
      <c r="A115" s="55" t="s">
        <v>6</v>
      </c>
      <c r="B115" s="56"/>
      <c r="C115" s="56"/>
      <c r="D115" s="56"/>
      <c r="E115" s="56"/>
      <c r="F115" s="56"/>
      <c r="G115" s="56"/>
      <c r="H115" s="56"/>
      <c r="I115" s="56"/>
      <c r="J115" s="56"/>
      <c r="K115" s="56"/>
      <c r="L115" s="57"/>
      <c r="M115" s="219"/>
      <c r="N115" s="220"/>
    </row>
    <row r="116" spans="1:14" ht="61" customHeight="1" x14ac:dyDescent="0.35">
      <c r="A116" s="289" t="s">
        <v>52</v>
      </c>
      <c r="B116" s="290"/>
      <c r="C116" s="290"/>
      <c r="D116" s="291" t="s">
        <v>53</v>
      </c>
      <c r="E116" s="292"/>
      <c r="F116" s="292"/>
      <c r="G116" s="6" t="s">
        <v>16</v>
      </c>
      <c r="H116" s="6" t="s">
        <v>17</v>
      </c>
      <c r="I116" s="6" t="s">
        <v>18</v>
      </c>
      <c r="J116" s="6" t="s">
        <v>19</v>
      </c>
      <c r="K116" s="6" t="s">
        <v>20</v>
      </c>
      <c r="L116" s="9" t="s">
        <v>21</v>
      </c>
      <c r="M116" s="219"/>
      <c r="N116" s="220"/>
    </row>
    <row r="117" spans="1:14" x14ac:dyDescent="0.35">
      <c r="A117" s="287" t="s">
        <v>54</v>
      </c>
      <c r="B117" s="288"/>
      <c r="C117" s="288"/>
      <c r="D117" s="288" t="s">
        <v>55</v>
      </c>
      <c r="E117" s="288"/>
      <c r="F117" s="288"/>
      <c r="G117" s="60">
        <v>10000</v>
      </c>
      <c r="H117" s="61">
        <v>5000</v>
      </c>
      <c r="I117" s="61">
        <v>2000</v>
      </c>
      <c r="J117" s="61">
        <v>1000</v>
      </c>
      <c r="K117" s="61">
        <v>2000</v>
      </c>
      <c r="L117" s="28">
        <f t="shared" ref="L117:L125" si="20">SUM(H117:K117)</f>
        <v>10000</v>
      </c>
      <c r="M117" s="219" t="str">
        <f t="shared" ref="M117:M126" si="21">IF(D117=""," ",IF(L117=G117," ","Amounts must equal. Please adjust entries for columns H through K"))</f>
        <v xml:space="preserve"> </v>
      </c>
      <c r="N117" s="220"/>
    </row>
    <row r="118" spans="1:14" x14ac:dyDescent="0.35">
      <c r="A118" s="287"/>
      <c r="B118" s="288"/>
      <c r="C118" s="288"/>
      <c r="D118" s="288"/>
      <c r="E118" s="288"/>
      <c r="F118" s="288"/>
      <c r="G118" s="60"/>
      <c r="H118" s="61">
        <v>0</v>
      </c>
      <c r="I118" s="61">
        <v>0</v>
      </c>
      <c r="J118" s="61">
        <v>0</v>
      </c>
      <c r="K118" s="61">
        <v>0</v>
      </c>
      <c r="L118" s="28">
        <f t="shared" si="20"/>
        <v>0</v>
      </c>
      <c r="M118" s="219" t="str">
        <f t="shared" si="21"/>
        <v xml:space="preserve"> </v>
      </c>
      <c r="N118" s="220"/>
    </row>
    <row r="119" spans="1:14" x14ac:dyDescent="0.35">
      <c r="A119" s="287"/>
      <c r="B119" s="288"/>
      <c r="C119" s="288"/>
      <c r="D119" s="288"/>
      <c r="E119" s="288"/>
      <c r="F119" s="288"/>
      <c r="G119" s="60"/>
      <c r="H119" s="61">
        <v>0</v>
      </c>
      <c r="I119" s="61">
        <v>0</v>
      </c>
      <c r="J119" s="61">
        <v>0</v>
      </c>
      <c r="K119" s="61">
        <v>0</v>
      </c>
      <c r="L119" s="28">
        <f t="shared" si="20"/>
        <v>0</v>
      </c>
      <c r="M119" s="219" t="str">
        <f t="shared" si="21"/>
        <v xml:space="preserve"> </v>
      </c>
      <c r="N119" s="220"/>
    </row>
    <row r="120" spans="1:14" x14ac:dyDescent="0.35">
      <c r="A120" s="287"/>
      <c r="B120" s="288"/>
      <c r="C120" s="288"/>
      <c r="D120" s="288"/>
      <c r="E120" s="288"/>
      <c r="F120" s="288"/>
      <c r="G120" s="60"/>
      <c r="H120" s="61">
        <v>0</v>
      </c>
      <c r="I120" s="61">
        <v>0</v>
      </c>
      <c r="J120" s="61">
        <v>0</v>
      </c>
      <c r="K120" s="61">
        <v>0</v>
      </c>
      <c r="L120" s="28">
        <f t="shared" si="20"/>
        <v>0</v>
      </c>
      <c r="M120" s="219" t="str">
        <f t="shared" si="21"/>
        <v xml:space="preserve"> </v>
      </c>
      <c r="N120" s="220"/>
    </row>
    <row r="121" spans="1:14" x14ac:dyDescent="0.35">
      <c r="A121" s="287"/>
      <c r="B121" s="288"/>
      <c r="C121" s="288"/>
      <c r="D121" s="288"/>
      <c r="E121" s="288"/>
      <c r="F121" s="288"/>
      <c r="G121" s="60"/>
      <c r="H121" s="61">
        <v>0</v>
      </c>
      <c r="I121" s="61">
        <v>0</v>
      </c>
      <c r="J121" s="61">
        <v>0</v>
      </c>
      <c r="K121" s="61">
        <v>0</v>
      </c>
      <c r="L121" s="28">
        <f t="shared" si="20"/>
        <v>0</v>
      </c>
      <c r="M121" s="219" t="str">
        <f t="shared" si="21"/>
        <v xml:space="preserve"> </v>
      </c>
      <c r="N121" s="220"/>
    </row>
    <row r="122" spans="1:14" x14ac:dyDescent="0.35">
      <c r="A122" s="287"/>
      <c r="B122" s="288"/>
      <c r="C122" s="288"/>
      <c r="D122" s="288"/>
      <c r="E122" s="288"/>
      <c r="F122" s="288"/>
      <c r="G122" s="60"/>
      <c r="H122" s="61">
        <v>0</v>
      </c>
      <c r="I122" s="61">
        <v>0</v>
      </c>
      <c r="J122" s="61">
        <v>0</v>
      </c>
      <c r="K122" s="61">
        <v>0</v>
      </c>
      <c r="L122" s="28">
        <f t="shared" si="20"/>
        <v>0</v>
      </c>
      <c r="M122" s="219" t="str">
        <f t="shared" si="21"/>
        <v xml:space="preserve"> </v>
      </c>
      <c r="N122" s="220"/>
    </row>
    <row r="123" spans="1:14" x14ac:dyDescent="0.35">
      <c r="A123" s="287"/>
      <c r="B123" s="288"/>
      <c r="C123" s="288"/>
      <c r="D123" s="288"/>
      <c r="E123" s="288"/>
      <c r="F123" s="288"/>
      <c r="G123" s="60"/>
      <c r="H123" s="61">
        <v>0</v>
      </c>
      <c r="I123" s="61">
        <v>0</v>
      </c>
      <c r="J123" s="61">
        <v>0</v>
      </c>
      <c r="K123" s="61">
        <v>0</v>
      </c>
      <c r="L123" s="28">
        <f t="shared" si="20"/>
        <v>0</v>
      </c>
      <c r="M123" s="219" t="str">
        <f t="shared" si="21"/>
        <v xml:space="preserve"> </v>
      </c>
      <c r="N123" s="220"/>
    </row>
    <row r="124" spans="1:14" x14ac:dyDescent="0.35">
      <c r="A124" s="287"/>
      <c r="B124" s="288"/>
      <c r="C124" s="288"/>
      <c r="D124" s="288"/>
      <c r="E124" s="288"/>
      <c r="F124" s="288"/>
      <c r="G124" s="60"/>
      <c r="H124" s="61">
        <v>0</v>
      </c>
      <c r="I124" s="61">
        <v>0</v>
      </c>
      <c r="J124" s="61">
        <v>0</v>
      </c>
      <c r="K124" s="61">
        <v>0</v>
      </c>
      <c r="L124" s="28">
        <f t="shared" si="20"/>
        <v>0</v>
      </c>
      <c r="M124" s="219" t="str">
        <f t="shared" si="21"/>
        <v xml:space="preserve"> </v>
      </c>
      <c r="N124" s="220"/>
    </row>
    <row r="125" spans="1:14" x14ac:dyDescent="0.35">
      <c r="A125" s="287"/>
      <c r="B125" s="288"/>
      <c r="C125" s="288"/>
      <c r="D125" s="288"/>
      <c r="E125" s="288"/>
      <c r="F125" s="288"/>
      <c r="G125" s="60"/>
      <c r="H125" s="61">
        <v>0</v>
      </c>
      <c r="I125" s="61">
        <v>0</v>
      </c>
      <c r="J125" s="61">
        <v>0</v>
      </c>
      <c r="K125" s="61">
        <v>0</v>
      </c>
      <c r="L125" s="28">
        <f t="shared" si="20"/>
        <v>0</v>
      </c>
      <c r="M125" s="219" t="str">
        <f t="shared" si="21"/>
        <v xml:space="preserve"> </v>
      </c>
      <c r="N125" s="220"/>
    </row>
    <row r="126" spans="1:14" ht="15" thickBot="1" x14ac:dyDescent="0.4">
      <c r="A126" s="249" t="s">
        <v>25</v>
      </c>
      <c r="B126" s="250"/>
      <c r="C126" s="250"/>
      <c r="D126" s="250"/>
      <c r="E126" s="250"/>
      <c r="F126" s="250"/>
      <c r="G126" s="50">
        <f>SUM(G117:G125)</f>
        <v>10000</v>
      </c>
      <c r="H126" s="53">
        <f t="shared" ref="H126:L126" si="22">SUM(H117:H125)</f>
        <v>5000</v>
      </c>
      <c r="I126" s="50">
        <f t="shared" si="22"/>
        <v>2000</v>
      </c>
      <c r="J126" s="50">
        <f t="shared" si="22"/>
        <v>1000</v>
      </c>
      <c r="K126" s="50">
        <f t="shared" si="22"/>
        <v>2000</v>
      </c>
      <c r="L126" s="54">
        <f t="shared" si="22"/>
        <v>10000</v>
      </c>
      <c r="M126" s="219" t="str">
        <f t="shared" si="21"/>
        <v xml:space="preserve"> </v>
      </c>
      <c r="N126" s="220"/>
    </row>
    <row r="127" spans="1:14" ht="15" thickBot="1" x14ac:dyDescent="0.4">
      <c r="A127" s="225" t="s">
        <v>26</v>
      </c>
      <c r="B127" s="226"/>
      <c r="C127" s="226"/>
      <c r="D127" s="226"/>
      <c r="E127" s="226"/>
      <c r="F127" s="226"/>
      <c r="G127" s="226"/>
      <c r="H127" s="226"/>
      <c r="I127" s="226"/>
      <c r="J127" s="226"/>
      <c r="K127" s="226"/>
      <c r="L127" s="227"/>
      <c r="M127" s="219"/>
      <c r="N127" s="220"/>
    </row>
    <row r="128" spans="1:14" x14ac:dyDescent="0.35">
      <c r="A128" s="278" t="s">
        <v>56</v>
      </c>
      <c r="B128" s="279"/>
      <c r="C128" s="279"/>
      <c r="D128" s="279"/>
      <c r="E128" s="279"/>
      <c r="F128" s="279"/>
      <c r="G128" s="279"/>
      <c r="H128" s="279"/>
      <c r="I128" s="279"/>
      <c r="J128" s="279"/>
      <c r="K128" s="279"/>
      <c r="L128" s="280"/>
      <c r="M128" s="219"/>
      <c r="N128" s="220"/>
    </row>
    <row r="129" spans="1:14" x14ac:dyDescent="0.35">
      <c r="A129" s="281"/>
      <c r="B129" s="282"/>
      <c r="C129" s="282"/>
      <c r="D129" s="282"/>
      <c r="E129" s="282"/>
      <c r="F129" s="282"/>
      <c r="G129" s="282"/>
      <c r="H129" s="282"/>
      <c r="I129" s="282"/>
      <c r="J129" s="282"/>
      <c r="K129" s="282"/>
      <c r="L129" s="283"/>
      <c r="M129" s="219"/>
      <c r="N129" s="220"/>
    </row>
    <row r="130" spans="1:14" x14ac:dyDescent="0.35">
      <c r="A130" s="281"/>
      <c r="B130" s="282"/>
      <c r="C130" s="282"/>
      <c r="D130" s="282"/>
      <c r="E130" s="282"/>
      <c r="F130" s="282"/>
      <c r="G130" s="282"/>
      <c r="H130" s="282"/>
      <c r="I130" s="282"/>
      <c r="J130" s="282"/>
      <c r="K130" s="282"/>
      <c r="L130" s="283"/>
      <c r="M130" s="219"/>
      <c r="N130" s="220"/>
    </row>
    <row r="131" spans="1:14" x14ac:dyDescent="0.35">
      <c r="A131" s="281"/>
      <c r="B131" s="282"/>
      <c r="C131" s="282"/>
      <c r="D131" s="282"/>
      <c r="E131" s="282"/>
      <c r="F131" s="282"/>
      <c r="G131" s="282"/>
      <c r="H131" s="282"/>
      <c r="I131" s="282"/>
      <c r="J131" s="282"/>
      <c r="K131" s="282"/>
      <c r="L131" s="283"/>
      <c r="M131" s="219"/>
      <c r="N131" s="220"/>
    </row>
    <row r="132" spans="1:14" x14ac:dyDescent="0.35">
      <c r="A132" s="281"/>
      <c r="B132" s="282"/>
      <c r="C132" s="282"/>
      <c r="D132" s="282"/>
      <c r="E132" s="282"/>
      <c r="F132" s="282"/>
      <c r="G132" s="282"/>
      <c r="H132" s="282"/>
      <c r="I132" s="282"/>
      <c r="J132" s="282"/>
      <c r="K132" s="282"/>
      <c r="L132" s="283"/>
      <c r="M132" s="219"/>
      <c r="N132" s="220"/>
    </row>
    <row r="133" spans="1:14" ht="15" thickBot="1" x14ac:dyDescent="0.4">
      <c r="A133" s="284"/>
      <c r="B133" s="285"/>
      <c r="C133" s="285"/>
      <c r="D133" s="285"/>
      <c r="E133" s="285"/>
      <c r="F133" s="285"/>
      <c r="G133" s="285"/>
      <c r="H133" s="285"/>
      <c r="I133" s="285"/>
      <c r="J133" s="285"/>
      <c r="K133" s="285"/>
      <c r="L133" s="286"/>
      <c r="M133" s="219"/>
      <c r="N133" s="220"/>
    </row>
    <row r="134" spans="1:14" x14ac:dyDescent="0.35">
      <c r="A134" s="55" t="s">
        <v>7</v>
      </c>
      <c r="B134" s="56"/>
      <c r="C134" s="56"/>
      <c r="D134" s="56"/>
      <c r="E134" s="56"/>
      <c r="F134" s="56"/>
      <c r="G134" s="56"/>
      <c r="H134" s="56"/>
      <c r="I134" s="56"/>
      <c r="J134" s="56"/>
      <c r="K134" s="56"/>
      <c r="L134" s="57"/>
      <c r="M134" s="219"/>
      <c r="N134" s="220"/>
    </row>
    <row r="135" spans="1:14" ht="80.5" customHeight="1" x14ac:dyDescent="0.35">
      <c r="A135" s="254" t="s">
        <v>57</v>
      </c>
      <c r="B135" s="255"/>
      <c r="C135" s="46" t="s">
        <v>58</v>
      </c>
      <c r="D135" s="46" t="s">
        <v>59</v>
      </c>
      <c r="E135" s="46" t="s">
        <v>34</v>
      </c>
      <c r="F135" s="47" t="s">
        <v>60</v>
      </c>
      <c r="G135" s="8" t="s">
        <v>16</v>
      </c>
      <c r="H135" s="6" t="s">
        <v>17</v>
      </c>
      <c r="I135" s="6" t="s">
        <v>18</v>
      </c>
      <c r="J135" s="6" t="s">
        <v>19</v>
      </c>
      <c r="K135" s="6" t="s">
        <v>20</v>
      </c>
      <c r="L135" s="9" t="s">
        <v>21</v>
      </c>
      <c r="M135" s="219"/>
      <c r="N135" s="220"/>
    </row>
    <row r="136" spans="1:14" x14ac:dyDescent="0.35">
      <c r="A136" s="287" t="s">
        <v>61</v>
      </c>
      <c r="B136" s="288"/>
      <c r="C136" s="58">
        <v>500</v>
      </c>
      <c r="D136" s="58" t="s">
        <v>62</v>
      </c>
      <c r="E136" s="61">
        <v>2.5</v>
      </c>
      <c r="F136" s="59">
        <v>12</v>
      </c>
      <c r="G136" s="50">
        <f>(C136*E136)*F136</f>
        <v>15000</v>
      </c>
      <c r="H136" s="61">
        <v>6000</v>
      </c>
      <c r="I136" s="61">
        <v>6000</v>
      </c>
      <c r="J136" s="61">
        <v>3000</v>
      </c>
      <c r="K136" s="61">
        <v>0</v>
      </c>
      <c r="L136" s="28">
        <f t="shared" ref="L136:L146" si="23">SUM(H136:K136)</f>
        <v>15000</v>
      </c>
      <c r="M136" s="219" t="str">
        <f t="shared" ref="M136:M146" si="24">IF(D136=""," ",IF(L136=G136," ","Amounts must equal. Please adjust entries for columns H through K"))</f>
        <v xml:space="preserve"> </v>
      </c>
      <c r="N136" s="220"/>
    </row>
    <row r="137" spans="1:14" ht="24.75" customHeight="1" x14ac:dyDescent="0.35">
      <c r="A137" s="287" t="s">
        <v>63</v>
      </c>
      <c r="B137" s="288"/>
      <c r="C137" s="58">
        <v>1</v>
      </c>
      <c r="D137" s="62" t="s">
        <v>64</v>
      </c>
      <c r="E137" s="61">
        <v>50</v>
      </c>
      <c r="F137" s="59">
        <v>12</v>
      </c>
      <c r="G137" s="50">
        <f t="shared" ref="G137:G146" si="25">(C137*E137)*F137</f>
        <v>600</v>
      </c>
      <c r="H137" s="61">
        <v>300</v>
      </c>
      <c r="I137" s="61">
        <v>300</v>
      </c>
      <c r="J137" s="61">
        <v>0</v>
      </c>
      <c r="K137" s="61">
        <v>0</v>
      </c>
      <c r="L137" s="28">
        <f t="shared" si="23"/>
        <v>600</v>
      </c>
      <c r="M137" s="219" t="str">
        <f t="shared" si="24"/>
        <v xml:space="preserve"> </v>
      </c>
      <c r="N137" s="220"/>
    </row>
    <row r="138" spans="1:14" x14ac:dyDescent="0.35">
      <c r="A138" s="287" t="s">
        <v>65</v>
      </c>
      <c r="B138" s="288"/>
      <c r="C138" s="58">
        <v>500</v>
      </c>
      <c r="D138" s="58" t="s">
        <v>66</v>
      </c>
      <c r="E138" s="61">
        <v>0.05</v>
      </c>
      <c r="F138" s="59">
        <v>12</v>
      </c>
      <c r="G138" s="50">
        <f t="shared" si="25"/>
        <v>300</v>
      </c>
      <c r="H138" s="61">
        <v>150</v>
      </c>
      <c r="I138" s="61">
        <v>150</v>
      </c>
      <c r="J138" s="61">
        <v>0</v>
      </c>
      <c r="K138" s="61">
        <v>0</v>
      </c>
      <c r="L138" s="28">
        <f t="shared" si="23"/>
        <v>300</v>
      </c>
      <c r="M138" s="219" t="str">
        <f t="shared" si="24"/>
        <v xml:space="preserve"> </v>
      </c>
      <c r="N138" s="220"/>
    </row>
    <row r="139" spans="1:14" x14ac:dyDescent="0.35">
      <c r="A139" s="287" t="s">
        <v>67</v>
      </c>
      <c r="B139" s="288"/>
      <c r="C139" s="58">
        <v>1000</v>
      </c>
      <c r="D139" s="58" t="s">
        <v>68</v>
      </c>
      <c r="E139" s="61">
        <v>0.5</v>
      </c>
      <c r="F139" s="59">
        <v>4</v>
      </c>
      <c r="G139" s="50">
        <f t="shared" si="25"/>
        <v>2000</v>
      </c>
      <c r="H139" s="61">
        <v>1000</v>
      </c>
      <c r="I139" s="61">
        <v>1000</v>
      </c>
      <c r="J139" s="61">
        <v>0</v>
      </c>
      <c r="K139" s="61">
        <v>0</v>
      </c>
      <c r="L139" s="28">
        <f t="shared" si="23"/>
        <v>2000</v>
      </c>
      <c r="M139" s="219" t="str">
        <f t="shared" si="24"/>
        <v xml:space="preserve"> </v>
      </c>
      <c r="N139" s="220"/>
    </row>
    <row r="140" spans="1:14" x14ac:dyDescent="0.35">
      <c r="A140" s="287"/>
      <c r="B140" s="288"/>
      <c r="C140" s="58"/>
      <c r="D140" s="58"/>
      <c r="E140" s="61"/>
      <c r="F140" s="59"/>
      <c r="G140" s="50">
        <f t="shared" si="25"/>
        <v>0</v>
      </c>
      <c r="H140" s="61">
        <v>0</v>
      </c>
      <c r="I140" s="61">
        <v>0</v>
      </c>
      <c r="J140" s="61">
        <v>0</v>
      </c>
      <c r="K140" s="61">
        <v>0</v>
      </c>
      <c r="L140" s="28">
        <f t="shared" si="23"/>
        <v>0</v>
      </c>
      <c r="M140" s="219" t="str">
        <f t="shared" si="24"/>
        <v xml:space="preserve"> </v>
      </c>
      <c r="N140" s="220"/>
    </row>
    <row r="141" spans="1:14" x14ac:dyDescent="0.35">
      <c r="A141" s="287"/>
      <c r="B141" s="288"/>
      <c r="C141" s="58"/>
      <c r="D141" s="58"/>
      <c r="E141" s="61"/>
      <c r="F141" s="59"/>
      <c r="G141" s="50">
        <f t="shared" si="25"/>
        <v>0</v>
      </c>
      <c r="H141" s="61">
        <v>0</v>
      </c>
      <c r="I141" s="61">
        <v>0</v>
      </c>
      <c r="J141" s="61">
        <v>0</v>
      </c>
      <c r="K141" s="61">
        <v>0</v>
      </c>
      <c r="L141" s="28">
        <f t="shared" si="23"/>
        <v>0</v>
      </c>
      <c r="M141" s="219" t="str">
        <f t="shared" si="24"/>
        <v xml:space="preserve"> </v>
      </c>
      <c r="N141" s="220"/>
    </row>
    <row r="142" spans="1:14" x14ac:dyDescent="0.35">
      <c r="A142" s="287"/>
      <c r="B142" s="288"/>
      <c r="C142" s="58"/>
      <c r="D142" s="58"/>
      <c r="E142" s="61"/>
      <c r="F142" s="59"/>
      <c r="G142" s="50">
        <f t="shared" si="25"/>
        <v>0</v>
      </c>
      <c r="H142" s="61">
        <v>0</v>
      </c>
      <c r="I142" s="61">
        <v>0</v>
      </c>
      <c r="J142" s="61">
        <v>0</v>
      </c>
      <c r="K142" s="61">
        <v>0</v>
      </c>
      <c r="L142" s="28">
        <f t="shared" si="23"/>
        <v>0</v>
      </c>
      <c r="M142" s="219" t="str">
        <f t="shared" si="24"/>
        <v xml:space="preserve"> </v>
      </c>
      <c r="N142" s="220"/>
    </row>
    <row r="143" spans="1:14" x14ac:dyDescent="0.35">
      <c r="A143" s="287"/>
      <c r="B143" s="288"/>
      <c r="C143" s="58"/>
      <c r="D143" s="58"/>
      <c r="E143" s="61"/>
      <c r="F143" s="59"/>
      <c r="G143" s="50">
        <f t="shared" si="25"/>
        <v>0</v>
      </c>
      <c r="H143" s="61">
        <v>0</v>
      </c>
      <c r="I143" s="61">
        <v>0</v>
      </c>
      <c r="J143" s="61">
        <v>0</v>
      </c>
      <c r="K143" s="61">
        <v>0</v>
      </c>
      <c r="L143" s="28">
        <f t="shared" si="23"/>
        <v>0</v>
      </c>
      <c r="M143" s="219" t="str">
        <f t="shared" si="24"/>
        <v xml:space="preserve"> </v>
      </c>
      <c r="N143" s="220"/>
    </row>
    <row r="144" spans="1:14" x14ac:dyDescent="0.35">
      <c r="A144" s="287"/>
      <c r="B144" s="288"/>
      <c r="C144" s="58"/>
      <c r="D144" s="58"/>
      <c r="E144" s="61"/>
      <c r="F144" s="59"/>
      <c r="G144" s="50">
        <f t="shared" si="25"/>
        <v>0</v>
      </c>
      <c r="H144" s="61">
        <v>0</v>
      </c>
      <c r="I144" s="61">
        <v>0</v>
      </c>
      <c r="J144" s="61">
        <v>0</v>
      </c>
      <c r="K144" s="61">
        <v>0</v>
      </c>
      <c r="L144" s="28">
        <f t="shared" si="23"/>
        <v>0</v>
      </c>
      <c r="M144" s="219" t="str">
        <f t="shared" si="24"/>
        <v xml:space="preserve"> </v>
      </c>
      <c r="N144" s="220"/>
    </row>
    <row r="145" spans="1:14" x14ac:dyDescent="0.35">
      <c r="A145" s="287"/>
      <c r="B145" s="288"/>
      <c r="C145" s="58"/>
      <c r="D145" s="58"/>
      <c r="E145" s="61"/>
      <c r="F145" s="59"/>
      <c r="G145" s="50">
        <f t="shared" si="25"/>
        <v>0</v>
      </c>
      <c r="H145" s="61">
        <v>0</v>
      </c>
      <c r="I145" s="61">
        <v>0</v>
      </c>
      <c r="J145" s="61">
        <v>0</v>
      </c>
      <c r="K145" s="61">
        <v>0</v>
      </c>
      <c r="L145" s="28">
        <f t="shared" si="23"/>
        <v>0</v>
      </c>
      <c r="M145" s="219" t="str">
        <f t="shared" si="24"/>
        <v xml:space="preserve"> </v>
      </c>
      <c r="N145" s="220"/>
    </row>
    <row r="146" spans="1:14" x14ac:dyDescent="0.35">
      <c r="A146" s="287"/>
      <c r="B146" s="288"/>
      <c r="C146" s="58"/>
      <c r="D146" s="58"/>
      <c r="E146" s="61"/>
      <c r="F146" s="59"/>
      <c r="G146" s="50">
        <f t="shared" si="25"/>
        <v>0</v>
      </c>
      <c r="H146" s="61">
        <v>0</v>
      </c>
      <c r="I146" s="61">
        <v>0</v>
      </c>
      <c r="J146" s="61">
        <v>0</v>
      </c>
      <c r="K146" s="61">
        <v>0</v>
      </c>
      <c r="L146" s="28">
        <f t="shared" si="23"/>
        <v>0</v>
      </c>
      <c r="M146" s="219" t="str">
        <f t="shared" si="24"/>
        <v xml:space="preserve"> </v>
      </c>
      <c r="N146" s="220"/>
    </row>
    <row r="147" spans="1:14" ht="15" thickBot="1" x14ac:dyDescent="0.4">
      <c r="A147" s="249" t="s">
        <v>25</v>
      </c>
      <c r="B147" s="250"/>
      <c r="C147" s="250"/>
      <c r="D147" s="250"/>
      <c r="E147" s="250"/>
      <c r="F147" s="251"/>
      <c r="G147" s="26">
        <f>SUM(G136:G146)</f>
        <v>17900</v>
      </c>
      <c r="H147" s="26">
        <f t="shared" ref="H147:K147" si="26">SUM(H136:H146)</f>
        <v>7450</v>
      </c>
      <c r="I147" s="26">
        <f t="shared" si="26"/>
        <v>7450</v>
      </c>
      <c r="J147" s="26">
        <f t="shared" si="26"/>
        <v>3000</v>
      </c>
      <c r="K147" s="26">
        <f t="shared" si="26"/>
        <v>0</v>
      </c>
      <c r="L147" s="63">
        <f>SUM(L136:L146)</f>
        <v>17900</v>
      </c>
      <c r="M147" s="219"/>
      <c r="N147" s="220"/>
    </row>
    <row r="148" spans="1:14" ht="15" thickBot="1" x14ac:dyDescent="0.4">
      <c r="A148" s="225" t="s">
        <v>26</v>
      </c>
      <c r="B148" s="226"/>
      <c r="C148" s="226"/>
      <c r="D148" s="226"/>
      <c r="E148" s="226"/>
      <c r="F148" s="226"/>
      <c r="G148" s="226"/>
      <c r="H148" s="226"/>
      <c r="I148" s="226"/>
      <c r="J148" s="226"/>
      <c r="K148" s="226"/>
      <c r="L148" s="227"/>
      <c r="M148" s="219"/>
      <c r="N148" s="220"/>
    </row>
    <row r="149" spans="1:14" x14ac:dyDescent="0.35">
      <c r="A149" s="278" t="s">
        <v>69</v>
      </c>
      <c r="B149" s="279"/>
      <c r="C149" s="279"/>
      <c r="D149" s="279"/>
      <c r="E149" s="279"/>
      <c r="F149" s="279"/>
      <c r="G149" s="279"/>
      <c r="H149" s="279"/>
      <c r="I149" s="279"/>
      <c r="J149" s="279"/>
      <c r="K149" s="279"/>
      <c r="L149" s="280"/>
      <c r="M149" s="219"/>
      <c r="N149" s="220"/>
    </row>
    <row r="150" spans="1:14" x14ac:dyDescent="0.35">
      <c r="A150" s="281"/>
      <c r="B150" s="282"/>
      <c r="C150" s="282"/>
      <c r="D150" s="282"/>
      <c r="E150" s="282"/>
      <c r="F150" s="282"/>
      <c r="G150" s="282"/>
      <c r="H150" s="282"/>
      <c r="I150" s="282"/>
      <c r="J150" s="282"/>
      <c r="K150" s="282"/>
      <c r="L150" s="283"/>
      <c r="M150" s="219"/>
      <c r="N150" s="220"/>
    </row>
    <row r="151" spans="1:14" x14ac:dyDescent="0.35">
      <c r="A151" s="281"/>
      <c r="B151" s="282"/>
      <c r="C151" s="282"/>
      <c r="D151" s="282"/>
      <c r="E151" s="282"/>
      <c r="F151" s="282"/>
      <c r="G151" s="282"/>
      <c r="H151" s="282"/>
      <c r="I151" s="282"/>
      <c r="J151" s="282"/>
      <c r="K151" s="282"/>
      <c r="L151" s="283"/>
      <c r="M151" s="219"/>
      <c r="N151" s="220"/>
    </row>
    <row r="152" spans="1:14" x14ac:dyDescent="0.35">
      <c r="A152" s="281"/>
      <c r="B152" s="282"/>
      <c r="C152" s="282"/>
      <c r="D152" s="282"/>
      <c r="E152" s="282"/>
      <c r="F152" s="282"/>
      <c r="G152" s="282"/>
      <c r="H152" s="282"/>
      <c r="I152" s="282"/>
      <c r="J152" s="282"/>
      <c r="K152" s="282"/>
      <c r="L152" s="283"/>
      <c r="M152" s="219"/>
      <c r="N152" s="220"/>
    </row>
    <row r="153" spans="1:14" x14ac:dyDescent="0.35">
      <c r="A153" s="281"/>
      <c r="B153" s="282"/>
      <c r="C153" s="282"/>
      <c r="D153" s="282"/>
      <c r="E153" s="282"/>
      <c r="F153" s="282"/>
      <c r="G153" s="282"/>
      <c r="H153" s="282"/>
      <c r="I153" s="282"/>
      <c r="J153" s="282"/>
      <c r="K153" s="282"/>
      <c r="L153" s="283"/>
      <c r="M153" s="219"/>
      <c r="N153" s="220"/>
    </row>
    <row r="154" spans="1:14" ht="15" thickBot="1" x14ac:dyDescent="0.4">
      <c r="A154" s="284"/>
      <c r="B154" s="285"/>
      <c r="C154" s="285"/>
      <c r="D154" s="285"/>
      <c r="E154" s="285"/>
      <c r="F154" s="285"/>
      <c r="G154" s="285"/>
      <c r="H154" s="285"/>
      <c r="I154" s="285"/>
      <c r="J154" s="285"/>
      <c r="K154" s="285"/>
      <c r="L154" s="286"/>
      <c r="M154" s="219"/>
      <c r="N154" s="220"/>
    </row>
    <row r="155" spans="1:14" x14ac:dyDescent="0.35">
      <c r="A155" s="242" t="s">
        <v>70</v>
      </c>
      <c r="B155" s="243"/>
      <c r="C155" s="243"/>
      <c r="D155" s="243"/>
      <c r="E155" s="243"/>
      <c r="F155" s="243"/>
      <c r="G155" s="243"/>
      <c r="H155" s="243"/>
      <c r="I155" s="243"/>
      <c r="J155" s="243"/>
      <c r="K155" s="243"/>
      <c r="L155" s="244"/>
      <c r="M155" s="219"/>
      <c r="N155" s="220"/>
    </row>
    <row r="156" spans="1:14" ht="14.5" customHeight="1" x14ac:dyDescent="0.35">
      <c r="A156" s="245" t="s">
        <v>71</v>
      </c>
      <c r="B156" s="246"/>
      <c r="C156" s="246"/>
      <c r="D156" s="246"/>
      <c r="E156" s="130" t="s">
        <v>27</v>
      </c>
      <c r="F156" s="130" t="s">
        <v>72</v>
      </c>
      <c r="G156" s="8" t="s">
        <v>124</v>
      </c>
      <c r="H156" s="129" t="s">
        <v>17</v>
      </c>
      <c r="I156" s="129" t="s">
        <v>18</v>
      </c>
      <c r="J156" s="129" t="s">
        <v>19</v>
      </c>
      <c r="K156" s="129" t="s">
        <v>20</v>
      </c>
      <c r="L156" s="9" t="s">
        <v>16</v>
      </c>
      <c r="M156" s="219"/>
      <c r="N156" s="220"/>
    </row>
    <row r="157" spans="1:14" x14ac:dyDescent="0.35">
      <c r="A157" s="237" t="s">
        <v>73</v>
      </c>
      <c r="B157" s="238"/>
      <c r="C157" s="238"/>
      <c r="D157" s="238"/>
      <c r="E157" s="133"/>
      <c r="F157" s="132"/>
      <c r="G157" s="26">
        <f>E157*F157</f>
        <v>0</v>
      </c>
      <c r="H157" s="126"/>
      <c r="I157" s="126"/>
      <c r="J157" s="126"/>
      <c r="K157" s="126"/>
      <c r="L157" s="28">
        <f>H157*E157</f>
        <v>0</v>
      </c>
      <c r="M157" s="219"/>
      <c r="N157" s="220"/>
    </row>
    <row r="158" spans="1:14" x14ac:dyDescent="0.35">
      <c r="A158" s="239" t="s">
        <v>25</v>
      </c>
      <c r="B158" s="240"/>
      <c r="C158" s="240"/>
      <c r="D158" s="240"/>
      <c r="E158" s="241"/>
      <c r="F158" s="241"/>
      <c r="G158" s="240"/>
      <c r="H158" s="240"/>
      <c r="I158" s="240"/>
      <c r="J158" s="240"/>
      <c r="K158" s="240"/>
      <c r="L158" s="107">
        <f>L157</f>
        <v>0</v>
      </c>
      <c r="M158" s="219"/>
      <c r="N158" s="220"/>
    </row>
    <row r="159" spans="1:14" ht="15" thickBot="1" x14ac:dyDescent="0.4">
      <c r="A159" s="225" t="s">
        <v>26</v>
      </c>
      <c r="B159" s="226"/>
      <c r="C159" s="226"/>
      <c r="D159" s="226"/>
      <c r="E159" s="226"/>
      <c r="F159" s="226"/>
      <c r="G159" s="226"/>
      <c r="H159" s="226"/>
      <c r="I159" s="226"/>
      <c r="J159" s="226"/>
      <c r="K159" s="226"/>
      <c r="L159" s="227"/>
      <c r="M159" s="219"/>
      <c r="N159" s="220"/>
    </row>
    <row r="160" spans="1:14" ht="14.5" customHeight="1" x14ac:dyDescent="0.35">
      <c r="A160" s="228"/>
      <c r="B160" s="229"/>
      <c r="C160" s="229"/>
      <c r="D160" s="229"/>
      <c r="E160" s="229"/>
      <c r="F160" s="229"/>
      <c r="G160" s="229"/>
      <c r="H160" s="229"/>
      <c r="I160" s="229"/>
      <c r="J160" s="229"/>
      <c r="K160" s="229"/>
      <c r="L160" s="230"/>
      <c r="M160" s="219"/>
      <c r="N160" s="220"/>
    </row>
    <row r="161" spans="1:14" ht="14.5" customHeight="1" x14ac:dyDescent="0.35">
      <c r="A161" s="231"/>
      <c r="B161" s="232"/>
      <c r="C161" s="232"/>
      <c r="D161" s="232"/>
      <c r="E161" s="232"/>
      <c r="F161" s="232"/>
      <c r="G161" s="232"/>
      <c r="H161" s="232"/>
      <c r="I161" s="232"/>
      <c r="J161" s="232"/>
      <c r="K161" s="232"/>
      <c r="L161" s="233"/>
      <c r="M161" s="219"/>
      <c r="N161" s="220"/>
    </row>
    <row r="162" spans="1:14" ht="14.5" customHeight="1" x14ac:dyDescent="0.35">
      <c r="A162" s="231"/>
      <c r="B162" s="232"/>
      <c r="C162" s="232"/>
      <c r="D162" s="232"/>
      <c r="E162" s="232"/>
      <c r="F162" s="232"/>
      <c r="G162" s="232"/>
      <c r="H162" s="232"/>
      <c r="I162" s="232"/>
      <c r="J162" s="232"/>
      <c r="K162" s="232"/>
      <c r="L162" s="233"/>
      <c r="M162" s="219"/>
      <c r="N162" s="220"/>
    </row>
    <row r="163" spans="1:14" ht="14.5" customHeight="1" x14ac:dyDescent="0.35">
      <c r="A163" s="231"/>
      <c r="B163" s="232"/>
      <c r="C163" s="232"/>
      <c r="D163" s="232"/>
      <c r="E163" s="232"/>
      <c r="F163" s="232"/>
      <c r="G163" s="232"/>
      <c r="H163" s="232"/>
      <c r="I163" s="232"/>
      <c r="J163" s="232"/>
      <c r="K163" s="232"/>
      <c r="L163" s="233"/>
      <c r="M163" s="219"/>
      <c r="N163" s="220"/>
    </row>
    <row r="164" spans="1:14" ht="14.5" customHeight="1" x14ac:dyDescent="0.35">
      <c r="A164" s="231"/>
      <c r="B164" s="232"/>
      <c r="C164" s="232"/>
      <c r="D164" s="232"/>
      <c r="E164" s="232"/>
      <c r="F164" s="232"/>
      <c r="G164" s="232"/>
      <c r="H164" s="232"/>
      <c r="I164" s="232"/>
      <c r="J164" s="232"/>
      <c r="K164" s="232"/>
      <c r="L164" s="233"/>
      <c r="M164" s="219"/>
      <c r="N164" s="220"/>
    </row>
    <row r="165" spans="1:14" ht="15" customHeight="1" thickBot="1" x14ac:dyDescent="0.4">
      <c r="A165" s="234"/>
      <c r="B165" s="235"/>
      <c r="C165" s="235"/>
      <c r="D165" s="235"/>
      <c r="E165" s="235"/>
      <c r="F165" s="235"/>
      <c r="G165" s="235"/>
      <c r="H165" s="235"/>
      <c r="I165" s="235"/>
      <c r="J165" s="235"/>
      <c r="K165" s="235"/>
      <c r="L165" s="236"/>
      <c r="M165" s="219"/>
      <c r="N165" s="220"/>
    </row>
    <row r="166" spans="1:14" x14ac:dyDescent="0.35">
      <c r="M166" s="219"/>
      <c r="N166" s="220"/>
    </row>
    <row r="167" spans="1:14" x14ac:dyDescent="0.35">
      <c r="M167" s="219"/>
      <c r="N167" s="220"/>
    </row>
    <row r="168" spans="1:14" x14ac:dyDescent="0.35">
      <c r="M168" s="219"/>
      <c r="N168" s="220"/>
    </row>
    <row r="169" spans="1:14" x14ac:dyDescent="0.35">
      <c r="M169" s="219"/>
      <c r="N169" s="220"/>
    </row>
    <row r="170" spans="1:14" x14ac:dyDescent="0.35">
      <c r="M170" s="219"/>
      <c r="N170" s="220"/>
    </row>
    <row r="171" spans="1:14" x14ac:dyDescent="0.35">
      <c r="M171" s="219"/>
      <c r="N171" s="220"/>
    </row>
    <row r="172" spans="1:14" x14ac:dyDescent="0.35">
      <c r="M172" s="219"/>
      <c r="N172" s="220"/>
    </row>
    <row r="173" spans="1:14" x14ac:dyDescent="0.35">
      <c r="M173" s="219"/>
      <c r="N173" s="220"/>
    </row>
    <row r="174" spans="1:14" x14ac:dyDescent="0.35">
      <c r="M174" s="219"/>
      <c r="N174" s="220"/>
    </row>
    <row r="175" spans="1:14" x14ac:dyDescent="0.35">
      <c r="M175" s="219"/>
      <c r="N175" s="220"/>
    </row>
    <row r="176" spans="1:14" x14ac:dyDescent="0.35">
      <c r="M176" s="219"/>
      <c r="N176" s="220"/>
    </row>
    <row r="177" spans="13:14" x14ac:dyDescent="0.35">
      <c r="M177" s="219"/>
      <c r="N177" s="220"/>
    </row>
    <row r="178" spans="13:14" x14ac:dyDescent="0.35">
      <c r="M178" s="219"/>
      <c r="N178" s="220"/>
    </row>
    <row r="179" spans="13:14" x14ac:dyDescent="0.35">
      <c r="M179" s="219"/>
      <c r="N179" s="220"/>
    </row>
    <row r="180" spans="13:14" x14ac:dyDescent="0.35">
      <c r="M180" s="219"/>
      <c r="N180" s="220"/>
    </row>
    <row r="181" spans="13:14" x14ac:dyDescent="0.35">
      <c r="M181" s="219"/>
      <c r="N181" s="220"/>
    </row>
    <row r="182" spans="13:14" x14ac:dyDescent="0.35">
      <c r="M182" s="219"/>
      <c r="N182" s="220"/>
    </row>
    <row r="183" spans="13:14" x14ac:dyDescent="0.35">
      <c r="M183" s="219"/>
      <c r="N183" s="220"/>
    </row>
    <row r="184" spans="13:14" x14ac:dyDescent="0.35">
      <c r="M184" s="219"/>
      <c r="N184" s="220"/>
    </row>
    <row r="185" spans="13:14" x14ac:dyDescent="0.35">
      <c r="M185" s="219"/>
      <c r="N185" s="220"/>
    </row>
    <row r="186" spans="13:14" x14ac:dyDescent="0.35">
      <c r="M186" s="219"/>
      <c r="N186" s="220"/>
    </row>
    <row r="187" spans="13:14" x14ac:dyDescent="0.35">
      <c r="M187" s="219"/>
      <c r="N187" s="220"/>
    </row>
    <row r="188" spans="13:14" x14ac:dyDescent="0.35">
      <c r="M188" s="219"/>
      <c r="N188" s="220"/>
    </row>
    <row r="189" spans="13:14" x14ac:dyDescent="0.35">
      <c r="M189" s="219"/>
      <c r="N189" s="220"/>
    </row>
    <row r="190" spans="13:14" x14ac:dyDescent="0.35">
      <c r="M190" s="219"/>
      <c r="N190" s="220"/>
    </row>
    <row r="191" spans="13:14" x14ac:dyDescent="0.35">
      <c r="M191" s="219"/>
      <c r="N191" s="220"/>
    </row>
    <row r="192" spans="13:14" x14ac:dyDescent="0.35">
      <c r="M192" s="219"/>
      <c r="N192" s="220"/>
    </row>
    <row r="193" spans="13:14" x14ac:dyDescent="0.35">
      <c r="M193" s="219"/>
      <c r="N193" s="220"/>
    </row>
    <row r="194" spans="13:14" x14ac:dyDescent="0.35">
      <c r="M194" s="219"/>
      <c r="N194" s="220"/>
    </row>
    <row r="195" spans="13:14" x14ac:dyDescent="0.35">
      <c r="M195" s="219"/>
      <c r="N195" s="220"/>
    </row>
    <row r="196" spans="13:14" x14ac:dyDescent="0.35">
      <c r="M196" s="219"/>
      <c r="N196" s="220"/>
    </row>
    <row r="197" spans="13:14" x14ac:dyDescent="0.35">
      <c r="M197" s="219"/>
      <c r="N197" s="220"/>
    </row>
    <row r="198" spans="13:14" x14ac:dyDescent="0.35">
      <c r="M198" s="219"/>
      <c r="N198" s="220"/>
    </row>
    <row r="199" spans="13:14" x14ac:dyDescent="0.35">
      <c r="M199" s="219"/>
      <c r="N199" s="220"/>
    </row>
    <row r="200" spans="13:14" x14ac:dyDescent="0.35">
      <c r="M200" s="219"/>
      <c r="N200" s="220"/>
    </row>
    <row r="201" spans="13:14" x14ac:dyDescent="0.35">
      <c r="M201" s="219"/>
      <c r="N201" s="220"/>
    </row>
    <row r="202" spans="13:14" x14ac:dyDescent="0.35">
      <c r="M202" s="219"/>
      <c r="N202" s="220"/>
    </row>
    <row r="203" spans="13:14" x14ac:dyDescent="0.35">
      <c r="M203" s="219"/>
      <c r="N203" s="220"/>
    </row>
    <row r="204" spans="13:14" x14ac:dyDescent="0.35">
      <c r="M204" s="219"/>
      <c r="N204" s="220"/>
    </row>
    <row r="205" spans="13:14" x14ac:dyDescent="0.35">
      <c r="M205" s="219"/>
      <c r="N205" s="220"/>
    </row>
    <row r="206" spans="13:14" x14ac:dyDescent="0.35">
      <c r="M206" s="219"/>
      <c r="N206" s="220"/>
    </row>
    <row r="207" spans="13:14" x14ac:dyDescent="0.35">
      <c r="M207" s="219"/>
      <c r="N207" s="220"/>
    </row>
    <row r="208" spans="13:14" x14ac:dyDescent="0.35">
      <c r="M208" s="219"/>
      <c r="N208" s="220"/>
    </row>
    <row r="209" spans="13:14" x14ac:dyDescent="0.35">
      <c r="M209" s="219"/>
      <c r="N209" s="220"/>
    </row>
    <row r="210" spans="13:14" x14ac:dyDescent="0.35">
      <c r="M210" s="219"/>
      <c r="N210" s="220"/>
    </row>
    <row r="211" spans="13:14" x14ac:dyDescent="0.35">
      <c r="M211" s="219"/>
      <c r="N211" s="220"/>
    </row>
    <row r="212" spans="13:14" x14ac:dyDescent="0.35">
      <c r="M212" s="219"/>
      <c r="N212" s="220"/>
    </row>
    <row r="213" spans="13:14" x14ac:dyDescent="0.35">
      <c r="M213" s="219"/>
      <c r="N213" s="220"/>
    </row>
    <row r="214" spans="13:14" x14ac:dyDescent="0.35">
      <c r="M214" s="219"/>
      <c r="N214" s="220"/>
    </row>
    <row r="215" spans="13:14" x14ac:dyDescent="0.35">
      <c r="M215" s="219"/>
      <c r="N215" s="220"/>
    </row>
    <row r="216" spans="13:14" x14ac:dyDescent="0.35">
      <c r="M216" s="219"/>
      <c r="N216" s="220"/>
    </row>
    <row r="217" spans="13:14" x14ac:dyDescent="0.35">
      <c r="M217" s="219"/>
      <c r="N217" s="220"/>
    </row>
    <row r="218" spans="13:14" x14ac:dyDescent="0.35">
      <c r="M218" s="219"/>
      <c r="N218" s="220"/>
    </row>
    <row r="219" spans="13:14" x14ac:dyDescent="0.35">
      <c r="M219" s="219"/>
      <c r="N219" s="220"/>
    </row>
    <row r="220" spans="13:14" x14ac:dyDescent="0.35">
      <c r="M220" s="219"/>
      <c r="N220" s="220"/>
    </row>
    <row r="221" spans="13:14" x14ac:dyDescent="0.35">
      <c r="M221" s="219"/>
      <c r="N221" s="220"/>
    </row>
    <row r="222" spans="13:14" x14ac:dyDescent="0.35">
      <c r="M222" s="219"/>
      <c r="N222" s="220"/>
    </row>
    <row r="223" spans="13:14" x14ac:dyDescent="0.35">
      <c r="M223" s="219"/>
      <c r="N223" s="220"/>
    </row>
    <row r="224" spans="13:14" x14ac:dyDescent="0.35">
      <c r="M224" s="219"/>
      <c r="N224" s="220"/>
    </row>
    <row r="225" spans="13:14" x14ac:dyDescent="0.35">
      <c r="M225" s="219"/>
      <c r="N225" s="220"/>
    </row>
    <row r="226" spans="13:14" x14ac:dyDescent="0.35">
      <c r="M226" s="219"/>
      <c r="N226" s="220"/>
    </row>
    <row r="227" spans="13:14" x14ac:dyDescent="0.35">
      <c r="M227" s="219"/>
      <c r="N227" s="220"/>
    </row>
    <row r="228" spans="13:14" x14ac:dyDescent="0.35">
      <c r="M228" s="219"/>
      <c r="N228" s="220"/>
    </row>
    <row r="229" spans="13:14" x14ac:dyDescent="0.35">
      <c r="M229" s="219"/>
      <c r="N229" s="220"/>
    </row>
    <row r="230" spans="13:14" x14ac:dyDescent="0.35">
      <c r="M230" s="219"/>
      <c r="N230" s="220"/>
    </row>
    <row r="231" spans="13:14" x14ac:dyDescent="0.35">
      <c r="M231" s="219"/>
      <c r="N231" s="220"/>
    </row>
    <row r="232" spans="13:14" x14ac:dyDescent="0.35">
      <c r="M232" s="219"/>
      <c r="N232" s="220"/>
    </row>
    <row r="233" spans="13:14" x14ac:dyDescent="0.35">
      <c r="M233" s="219"/>
      <c r="N233" s="220"/>
    </row>
    <row r="234" spans="13:14" x14ac:dyDescent="0.35">
      <c r="M234" s="219"/>
      <c r="N234" s="220"/>
    </row>
    <row r="235" spans="13:14" x14ac:dyDescent="0.35">
      <c r="M235" s="219"/>
      <c r="N235" s="220"/>
    </row>
    <row r="236" spans="13:14" x14ac:dyDescent="0.35">
      <c r="M236" s="219"/>
      <c r="N236" s="220"/>
    </row>
    <row r="237" spans="13:14" x14ac:dyDescent="0.35">
      <c r="M237" s="219"/>
      <c r="N237" s="220"/>
    </row>
    <row r="238" spans="13:14" x14ac:dyDescent="0.35">
      <c r="M238" s="219"/>
      <c r="N238" s="220"/>
    </row>
    <row r="239" spans="13:14" x14ac:dyDescent="0.35">
      <c r="M239" s="219"/>
      <c r="N239" s="220"/>
    </row>
    <row r="240" spans="13:14" x14ac:dyDescent="0.35">
      <c r="M240" s="219"/>
      <c r="N240" s="220"/>
    </row>
    <row r="241" spans="13:14" x14ac:dyDescent="0.35">
      <c r="M241" s="219"/>
      <c r="N241" s="220"/>
    </row>
    <row r="242" spans="13:14" x14ac:dyDescent="0.35">
      <c r="M242" s="219"/>
      <c r="N242" s="220"/>
    </row>
    <row r="243" spans="13:14" x14ac:dyDescent="0.35">
      <c r="M243" s="219"/>
      <c r="N243" s="220"/>
    </row>
    <row r="244" spans="13:14" x14ac:dyDescent="0.35">
      <c r="M244" s="219"/>
      <c r="N244" s="220"/>
    </row>
    <row r="245" spans="13:14" x14ac:dyDescent="0.35">
      <c r="M245" s="219"/>
      <c r="N245" s="220"/>
    </row>
    <row r="246" spans="13:14" x14ac:dyDescent="0.35">
      <c r="M246" s="219"/>
      <c r="N246" s="220"/>
    </row>
    <row r="247" spans="13:14" x14ac:dyDescent="0.35">
      <c r="M247" s="219"/>
      <c r="N247" s="220"/>
    </row>
    <row r="248" spans="13:14" x14ac:dyDescent="0.35">
      <c r="M248" s="219"/>
      <c r="N248" s="220"/>
    </row>
    <row r="249" spans="13:14" x14ac:dyDescent="0.35">
      <c r="M249" s="219"/>
      <c r="N249" s="220"/>
    </row>
    <row r="250" spans="13:14" x14ac:dyDescent="0.35">
      <c r="M250" s="219"/>
      <c r="N250" s="220"/>
    </row>
    <row r="251" spans="13:14" x14ac:dyDescent="0.35">
      <c r="M251" s="219"/>
      <c r="N251" s="220"/>
    </row>
    <row r="252" spans="13:14" x14ac:dyDescent="0.35">
      <c r="M252" s="219"/>
      <c r="N252" s="220"/>
    </row>
    <row r="253" spans="13:14" x14ac:dyDescent="0.35">
      <c r="M253" s="219"/>
      <c r="N253" s="220"/>
    </row>
    <row r="254" spans="13:14" x14ac:dyDescent="0.35">
      <c r="M254" s="219"/>
      <c r="N254" s="220"/>
    </row>
    <row r="255" spans="13:14" x14ac:dyDescent="0.35">
      <c r="M255" s="219"/>
      <c r="N255" s="220"/>
    </row>
    <row r="256" spans="13:14" x14ac:dyDescent="0.35">
      <c r="M256" s="219"/>
      <c r="N256" s="220"/>
    </row>
    <row r="257" spans="13:14" x14ac:dyDescent="0.35">
      <c r="M257" s="219"/>
      <c r="N257" s="220"/>
    </row>
    <row r="258" spans="13:14" x14ac:dyDescent="0.35">
      <c r="M258" s="219"/>
      <c r="N258" s="220"/>
    </row>
    <row r="259" spans="13:14" x14ac:dyDescent="0.35">
      <c r="M259" s="219"/>
      <c r="N259" s="220"/>
    </row>
    <row r="260" spans="13:14" x14ac:dyDescent="0.35">
      <c r="M260" s="219"/>
      <c r="N260" s="220"/>
    </row>
    <row r="261" spans="13:14" x14ac:dyDescent="0.35">
      <c r="M261" s="219"/>
      <c r="N261" s="220"/>
    </row>
    <row r="262" spans="13:14" x14ac:dyDescent="0.35">
      <c r="M262" s="219"/>
      <c r="N262" s="220"/>
    </row>
    <row r="263" spans="13:14" x14ac:dyDescent="0.35">
      <c r="M263" s="219"/>
      <c r="N263" s="220"/>
    </row>
    <row r="264" spans="13:14" x14ac:dyDescent="0.35">
      <c r="M264" s="219"/>
      <c r="N264" s="220"/>
    </row>
    <row r="265" spans="13:14" x14ac:dyDescent="0.35">
      <c r="M265" s="219"/>
      <c r="N265" s="220"/>
    </row>
    <row r="266" spans="13:14" x14ac:dyDescent="0.35">
      <c r="M266" s="219"/>
      <c r="N266" s="220"/>
    </row>
    <row r="267" spans="13:14" x14ac:dyDescent="0.35">
      <c r="M267" s="219"/>
      <c r="N267" s="220"/>
    </row>
    <row r="268" spans="13:14" x14ac:dyDescent="0.35">
      <c r="M268" s="219"/>
      <c r="N268" s="220"/>
    </row>
    <row r="269" spans="13:14" x14ac:dyDescent="0.35">
      <c r="M269" s="219"/>
      <c r="N269" s="220"/>
    </row>
    <row r="270" spans="13:14" x14ac:dyDescent="0.35">
      <c r="M270" s="219"/>
      <c r="N270" s="220"/>
    </row>
    <row r="271" spans="13:14" x14ac:dyDescent="0.35">
      <c r="M271" s="219"/>
      <c r="N271" s="220"/>
    </row>
    <row r="272" spans="13:14" x14ac:dyDescent="0.35">
      <c r="M272" s="219"/>
      <c r="N272" s="220"/>
    </row>
    <row r="273" spans="13:14" x14ac:dyDescent="0.35">
      <c r="M273" s="219"/>
      <c r="N273" s="220"/>
    </row>
    <row r="274" spans="13:14" x14ac:dyDescent="0.35">
      <c r="M274" s="219"/>
      <c r="N274" s="220"/>
    </row>
    <row r="275" spans="13:14" x14ac:dyDescent="0.35">
      <c r="M275" s="219"/>
      <c r="N275" s="220"/>
    </row>
    <row r="276" spans="13:14" x14ac:dyDescent="0.35">
      <c r="M276" s="219"/>
      <c r="N276" s="220"/>
    </row>
    <row r="277" spans="13:14" x14ac:dyDescent="0.35">
      <c r="M277" s="219"/>
      <c r="N277" s="220"/>
    </row>
    <row r="278" spans="13:14" x14ac:dyDescent="0.35">
      <c r="M278" s="219"/>
      <c r="N278" s="220"/>
    </row>
    <row r="279" spans="13:14" x14ac:dyDescent="0.35">
      <c r="M279" s="219"/>
      <c r="N279" s="220"/>
    </row>
    <row r="280" spans="13:14" x14ac:dyDescent="0.35">
      <c r="M280" s="219"/>
      <c r="N280" s="220"/>
    </row>
    <row r="281" spans="13:14" x14ac:dyDescent="0.35">
      <c r="M281" s="219"/>
      <c r="N281" s="220"/>
    </row>
    <row r="282" spans="13:14" x14ac:dyDescent="0.35">
      <c r="M282" s="219"/>
      <c r="N282" s="220"/>
    </row>
    <row r="283" spans="13:14" x14ac:dyDescent="0.35">
      <c r="M283" s="219"/>
      <c r="N283" s="220"/>
    </row>
    <row r="284" spans="13:14" x14ac:dyDescent="0.35">
      <c r="M284" s="219"/>
      <c r="N284" s="220"/>
    </row>
    <row r="285" spans="13:14" x14ac:dyDescent="0.35">
      <c r="M285" s="219"/>
      <c r="N285" s="220"/>
    </row>
    <row r="286" spans="13:14" x14ac:dyDescent="0.35">
      <c r="M286" s="219"/>
      <c r="N286" s="220"/>
    </row>
    <row r="287" spans="13:14" x14ac:dyDescent="0.35">
      <c r="M287" s="219"/>
      <c r="N287" s="220"/>
    </row>
    <row r="288" spans="13:14" x14ac:dyDescent="0.35">
      <c r="M288" s="219"/>
      <c r="N288" s="220"/>
    </row>
    <row r="289" spans="13:14" x14ac:dyDescent="0.35">
      <c r="M289" s="219"/>
      <c r="N289" s="220"/>
    </row>
    <row r="290" spans="13:14" x14ac:dyDescent="0.35">
      <c r="M290" s="219"/>
      <c r="N290" s="220"/>
    </row>
    <row r="291" spans="13:14" x14ac:dyDescent="0.35">
      <c r="M291" s="219"/>
      <c r="N291" s="220"/>
    </row>
    <row r="292" spans="13:14" x14ac:dyDescent="0.35">
      <c r="M292" s="219"/>
      <c r="N292" s="220"/>
    </row>
    <row r="293" spans="13:14" x14ac:dyDescent="0.35">
      <c r="M293" s="219"/>
      <c r="N293" s="220"/>
    </row>
    <row r="294" spans="13:14" x14ac:dyDescent="0.35">
      <c r="M294" s="219"/>
      <c r="N294" s="220"/>
    </row>
    <row r="295" spans="13:14" x14ac:dyDescent="0.35">
      <c r="M295" s="219"/>
      <c r="N295" s="220"/>
    </row>
    <row r="296" spans="13:14" x14ac:dyDescent="0.35">
      <c r="M296" s="219"/>
      <c r="N296" s="220"/>
    </row>
    <row r="297" spans="13:14" x14ac:dyDescent="0.35">
      <c r="M297" s="219"/>
      <c r="N297" s="220"/>
    </row>
    <row r="298" spans="13:14" x14ac:dyDescent="0.35">
      <c r="M298" s="219"/>
      <c r="N298" s="220"/>
    </row>
    <row r="299" spans="13:14" x14ac:dyDescent="0.35">
      <c r="M299" s="219"/>
      <c r="N299" s="220"/>
    </row>
    <row r="300" spans="13:14" x14ac:dyDescent="0.35">
      <c r="M300" s="219"/>
      <c r="N300" s="220"/>
    </row>
    <row r="301" spans="13:14" x14ac:dyDescent="0.35">
      <c r="M301" s="219"/>
      <c r="N301" s="220"/>
    </row>
    <row r="302" spans="13:14" x14ac:dyDescent="0.35">
      <c r="M302" s="219"/>
      <c r="N302" s="220"/>
    </row>
    <row r="303" spans="13:14" x14ac:dyDescent="0.35">
      <c r="M303" s="219"/>
      <c r="N303" s="220"/>
    </row>
    <row r="304" spans="13:14" x14ac:dyDescent="0.35">
      <c r="M304" s="219"/>
      <c r="N304" s="220"/>
    </row>
    <row r="305" spans="13:14" x14ac:dyDescent="0.35">
      <c r="M305" s="219"/>
      <c r="N305" s="220"/>
    </row>
    <row r="306" spans="13:14" x14ac:dyDescent="0.35">
      <c r="M306" s="219"/>
      <c r="N306" s="220"/>
    </row>
    <row r="307" spans="13:14" x14ac:dyDescent="0.35">
      <c r="M307" s="219"/>
      <c r="N307" s="220"/>
    </row>
    <row r="308" spans="13:14" x14ac:dyDescent="0.35">
      <c r="M308" s="219"/>
      <c r="N308" s="220"/>
    </row>
    <row r="309" spans="13:14" x14ac:dyDescent="0.35">
      <c r="M309" s="219"/>
      <c r="N309" s="220"/>
    </row>
    <row r="310" spans="13:14" x14ac:dyDescent="0.35">
      <c r="M310" s="219"/>
      <c r="N310" s="220"/>
    </row>
    <row r="311" spans="13:14" x14ac:dyDescent="0.35">
      <c r="M311" s="219"/>
      <c r="N311" s="220"/>
    </row>
    <row r="312" spans="13:14" x14ac:dyDescent="0.35">
      <c r="M312" s="219"/>
      <c r="N312" s="220"/>
    </row>
    <row r="313" spans="13:14" x14ac:dyDescent="0.35">
      <c r="M313" s="219"/>
      <c r="N313" s="220"/>
    </row>
    <row r="314" spans="13:14" x14ac:dyDescent="0.35">
      <c r="M314" s="219"/>
      <c r="N314" s="220"/>
    </row>
    <row r="315" spans="13:14" x14ac:dyDescent="0.35">
      <c r="M315" s="219"/>
      <c r="N315" s="220"/>
    </row>
    <row r="316" spans="13:14" x14ac:dyDescent="0.35">
      <c r="M316" s="219"/>
      <c r="N316" s="220"/>
    </row>
    <row r="317" spans="13:14" x14ac:dyDescent="0.35">
      <c r="M317" s="219"/>
      <c r="N317" s="220"/>
    </row>
    <row r="318" spans="13:14" x14ac:dyDescent="0.35">
      <c r="M318" s="219"/>
      <c r="N318" s="220"/>
    </row>
    <row r="319" spans="13:14" x14ac:dyDescent="0.35">
      <c r="M319" s="219"/>
      <c r="N319" s="220"/>
    </row>
    <row r="320" spans="13:14" x14ac:dyDescent="0.35">
      <c r="M320" s="219"/>
      <c r="N320" s="220"/>
    </row>
    <row r="321" spans="13:14" x14ac:dyDescent="0.35">
      <c r="M321" s="219"/>
      <c r="N321" s="220"/>
    </row>
    <row r="322" spans="13:14" x14ac:dyDescent="0.35">
      <c r="M322" s="219"/>
      <c r="N322" s="220"/>
    </row>
    <row r="323" spans="13:14" x14ac:dyDescent="0.35">
      <c r="M323" s="219"/>
      <c r="N323" s="220"/>
    </row>
    <row r="324" spans="13:14" x14ac:dyDescent="0.35">
      <c r="M324" s="219"/>
      <c r="N324" s="220"/>
    </row>
    <row r="325" spans="13:14" x14ac:dyDescent="0.35">
      <c r="M325" s="219"/>
      <c r="N325" s="220"/>
    </row>
    <row r="326" spans="13:14" x14ac:dyDescent="0.35">
      <c r="M326" s="219"/>
      <c r="N326" s="220"/>
    </row>
    <row r="327" spans="13:14" x14ac:dyDescent="0.35">
      <c r="M327" s="219"/>
      <c r="N327" s="220"/>
    </row>
    <row r="328" spans="13:14" x14ac:dyDescent="0.35">
      <c r="M328" s="219"/>
      <c r="N328" s="220"/>
    </row>
    <row r="329" spans="13:14" x14ac:dyDescent="0.35">
      <c r="M329" s="219"/>
      <c r="N329" s="220"/>
    </row>
    <row r="330" spans="13:14" x14ac:dyDescent="0.35">
      <c r="M330" s="219"/>
      <c r="N330" s="220"/>
    </row>
    <row r="331" spans="13:14" x14ac:dyDescent="0.35">
      <c r="M331" s="219"/>
      <c r="N331" s="220"/>
    </row>
    <row r="332" spans="13:14" x14ac:dyDescent="0.35">
      <c r="M332" s="219"/>
      <c r="N332" s="220"/>
    </row>
    <row r="333" spans="13:14" x14ac:dyDescent="0.35">
      <c r="M333" s="219"/>
      <c r="N333" s="220"/>
    </row>
    <row r="334" spans="13:14" x14ac:dyDescent="0.35">
      <c r="M334" s="219"/>
      <c r="N334" s="220"/>
    </row>
    <row r="335" spans="13:14" x14ac:dyDescent="0.35">
      <c r="M335" s="219"/>
      <c r="N335" s="220"/>
    </row>
    <row r="336" spans="13:14" x14ac:dyDescent="0.35">
      <c r="M336" s="219"/>
      <c r="N336" s="220"/>
    </row>
    <row r="337" spans="13:14" x14ac:dyDescent="0.35">
      <c r="M337" s="219"/>
      <c r="N337" s="220"/>
    </row>
    <row r="338" spans="13:14" x14ac:dyDescent="0.35">
      <c r="M338" s="219"/>
      <c r="N338" s="220"/>
    </row>
    <row r="339" spans="13:14" x14ac:dyDescent="0.35">
      <c r="M339" s="219"/>
      <c r="N339" s="220"/>
    </row>
    <row r="340" spans="13:14" x14ac:dyDescent="0.35">
      <c r="M340" s="219"/>
      <c r="N340" s="220"/>
    </row>
    <row r="341" spans="13:14" x14ac:dyDescent="0.35">
      <c r="M341" s="219"/>
      <c r="N341" s="220"/>
    </row>
    <row r="342" spans="13:14" x14ac:dyDescent="0.35">
      <c r="M342" s="219"/>
      <c r="N342" s="220"/>
    </row>
    <row r="343" spans="13:14" x14ac:dyDescent="0.35">
      <c r="M343" s="219"/>
      <c r="N343" s="220"/>
    </row>
    <row r="344" spans="13:14" x14ac:dyDescent="0.35">
      <c r="M344" s="219"/>
      <c r="N344" s="220"/>
    </row>
    <row r="345" spans="13:14" x14ac:dyDescent="0.35">
      <c r="M345" s="219"/>
      <c r="N345" s="220"/>
    </row>
    <row r="346" spans="13:14" x14ac:dyDescent="0.35">
      <c r="M346" s="219"/>
      <c r="N346" s="220"/>
    </row>
    <row r="347" spans="13:14" x14ac:dyDescent="0.35">
      <c r="M347" s="219"/>
      <c r="N347" s="220"/>
    </row>
    <row r="348" spans="13:14" x14ac:dyDescent="0.35">
      <c r="M348" s="219"/>
      <c r="N348" s="220"/>
    </row>
    <row r="349" spans="13:14" x14ac:dyDescent="0.35">
      <c r="M349" s="219"/>
      <c r="N349" s="220"/>
    </row>
    <row r="350" spans="13:14" x14ac:dyDescent="0.35">
      <c r="M350" s="219"/>
      <c r="N350" s="220"/>
    </row>
    <row r="351" spans="13:14" x14ac:dyDescent="0.35">
      <c r="M351" s="219"/>
      <c r="N351" s="220"/>
    </row>
    <row r="352" spans="13:14" x14ac:dyDescent="0.35">
      <c r="M352" s="219"/>
      <c r="N352" s="220"/>
    </row>
    <row r="353" spans="13:14" x14ac:dyDescent="0.35">
      <c r="M353" s="219"/>
      <c r="N353" s="220"/>
    </row>
    <row r="354" spans="13:14" x14ac:dyDescent="0.35">
      <c r="M354" s="219"/>
      <c r="N354" s="220"/>
    </row>
    <row r="355" spans="13:14" x14ac:dyDescent="0.35">
      <c r="M355" s="219"/>
      <c r="N355" s="220"/>
    </row>
    <row r="356" spans="13:14" x14ac:dyDescent="0.35">
      <c r="M356" s="219"/>
      <c r="N356" s="220"/>
    </row>
    <row r="357" spans="13:14" x14ac:dyDescent="0.35">
      <c r="M357" s="219"/>
      <c r="N357" s="220"/>
    </row>
    <row r="358" spans="13:14" x14ac:dyDescent="0.35">
      <c r="M358" s="219"/>
      <c r="N358" s="220"/>
    </row>
    <row r="359" spans="13:14" x14ac:dyDescent="0.35">
      <c r="M359" s="219"/>
      <c r="N359" s="220"/>
    </row>
    <row r="360" spans="13:14" x14ac:dyDescent="0.35">
      <c r="M360" s="219"/>
      <c r="N360" s="220"/>
    </row>
    <row r="361" spans="13:14" x14ac:dyDescent="0.35">
      <c r="M361" s="219"/>
      <c r="N361" s="220"/>
    </row>
    <row r="362" spans="13:14" x14ac:dyDescent="0.35">
      <c r="M362" s="219"/>
      <c r="N362" s="220"/>
    </row>
    <row r="363" spans="13:14" x14ac:dyDescent="0.35">
      <c r="M363" s="219"/>
      <c r="N363" s="220"/>
    </row>
    <row r="364" spans="13:14" x14ac:dyDescent="0.35">
      <c r="M364" s="219"/>
      <c r="N364" s="220"/>
    </row>
    <row r="365" spans="13:14" x14ac:dyDescent="0.35">
      <c r="M365" s="219"/>
      <c r="N365" s="220"/>
    </row>
    <row r="366" spans="13:14" x14ac:dyDescent="0.35">
      <c r="M366" s="219"/>
      <c r="N366" s="220"/>
    </row>
    <row r="367" spans="13:14" x14ac:dyDescent="0.35">
      <c r="M367" s="219"/>
      <c r="N367" s="220"/>
    </row>
    <row r="368" spans="13:14" x14ac:dyDescent="0.35">
      <c r="M368" s="219"/>
      <c r="N368" s="220"/>
    </row>
    <row r="369" spans="13:14" x14ac:dyDescent="0.35">
      <c r="M369" s="219"/>
      <c r="N369" s="220"/>
    </row>
    <row r="370" spans="13:14" x14ac:dyDescent="0.35">
      <c r="M370" s="219"/>
      <c r="N370" s="220"/>
    </row>
    <row r="371" spans="13:14" x14ac:dyDescent="0.35">
      <c r="M371" s="219"/>
      <c r="N371" s="220"/>
    </row>
    <row r="372" spans="13:14" x14ac:dyDescent="0.35">
      <c r="M372" s="219"/>
      <c r="N372" s="220"/>
    </row>
    <row r="373" spans="13:14" x14ac:dyDescent="0.35">
      <c r="M373" s="219"/>
      <c r="N373" s="220"/>
    </row>
    <row r="374" spans="13:14" x14ac:dyDescent="0.35">
      <c r="M374" s="219"/>
      <c r="N374" s="220"/>
    </row>
    <row r="375" spans="13:14" x14ac:dyDescent="0.35">
      <c r="M375" s="219"/>
      <c r="N375" s="220"/>
    </row>
    <row r="376" spans="13:14" x14ac:dyDescent="0.35">
      <c r="M376" s="219"/>
      <c r="N376" s="220"/>
    </row>
    <row r="377" spans="13:14" x14ac:dyDescent="0.35">
      <c r="M377" s="219"/>
      <c r="N377" s="220"/>
    </row>
    <row r="378" spans="13:14" x14ac:dyDescent="0.35">
      <c r="M378" s="219"/>
      <c r="N378" s="220"/>
    </row>
    <row r="379" spans="13:14" x14ac:dyDescent="0.35">
      <c r="M379" s="219"/>
      <c r="N379" s="220"/>
    </row>
    <row r="380" spans="13:14" x14ac:dyDescent="0.35">
      <c r="M380" s="219"/>
      <c r="N380" s="220"/>
    </row>
    <row r="381" spans="13:14" x14ac:dyDescent="0.35">
      <c r="M381" s="219"/>
      <c r="N381" s="220"/>
    </row>
    <row r="382" spans="13:14" x14ac:dyDescent="0.35">
      <c r="M382" s="219"/>
      <c r="N382" s="220"/>
    </row>
    <row r="383" spans="13:14" x14ac:dyDescent="0.35">
      <c r="M383" s="219"/>
      <c r="N383" s="220"/>
    </row>
    <row r="384" spans="13:14" x14ac:dyDescent="0.35">
      <c r="M384" s="219"/>
      <c r="N384" s="220"/>
    </row>
    <row r="385" spans="13:14" x14ac:dyDescent="0.35">
      <c r="M385" s="219"/>
      <c r="N385" s="220"/>
    </row>
    <row r="386" spans="13:14" x14ac:dyDescent="0.35">
      <c r="M386" s="219"/>
      <c r="N386" s="220"/>
    </row>
    <row r="387" spans="13:14" x14ac:dyDescent="0.35">
      <c r="M387" s="219"/>
      <c r="N387" s="220"/>
    </row>
    <row r="388" spans="13:14" x14ac:dyDescent="0.35">
      <c r="M388" s="219"/>
      <c r="N388" s="220"/>
    </row>
    <row r="389" spans="13:14" x14ac:dyDescent="0.35">
      <c r="M389" s="219"/>
      <c r="N389" s="220"/>
    </row>
    <row r="390" spans="13:14" x14ac:dyDescent="0.35">
      <c r="M390" s="219"/>
      <c r="N390" s="220"/>
    </row>
    <row r="391" spans="13:14" x14ac:dyDescent="0.35">
      <c r="M391" s="219"/>
      <c r="N391" s="220"/>
    </row>
    <row r="392" spans="13:14" x14ac:dyDescent="0.35">
      <c r="M392" s="219"/>
      <c r="N392" s="220"/>
    </row>
    <row r="393" spans="13:14" x14ac:dyDescent="0.35">
      <c r="M393" s="219"/>
      <c r="N393" s="220"/>
    </row>
    <row r="394" spans="13:14" x14ac:dyDescent="0.35">
      <c r="M394" s="219"/>
      <c r="N394" s="220"/>
    </row>
    <row r="395" spans="13:14" x14ac:dyDescent="0.35">
      <c r="M395" s="219"/>
      <c r="N395" s="220"/>
    </row>
    <row r="396" spans="13:14" x14ac:dyDescent="0.35">
      <c r="M396" s="219"/>
      <c r="N396" s="220"/>
    </row>
    <row r="397" spans="13:14" x14ac:dyDescent="0.35">
      <c r="M397" s="219"/>
      <c r="N397" s="220"/>
    </row>
    <row r="398" spans="13:14" x14ac:dyDescent="0.35">
      <c r="M398" s="219"/>
      <c r="N398" s="220"/>
    </row>
    <row r="399" spans="13:14" x14ac:dyDescent="0.35">
      <c r="M399" s="219"/>
      <c r="N399" s="220"/>
    </row>
    <row r="400" spans="13:14" x14ac:dyDescent="0.35">
      <c r="M400" s="219"/>
      <c r="N400" s="220"/>
    </row>
    <row r="401" spans="13:14" x14ac:dyDescent="0.35">
      <c r="M401" s="219"/>
      <c r="N401" s="220"/>
    </row>
    <row r="402" spans="13:14" x14ac:dyDescent="0.35">
      <c r="M402" s="219"/>
      <c r="N402" s="220"/>
    </row>
    <row r="403" spans="13:14" x14ac:dyDescent="0.35">
      <c r="M403" s="219"/>
      <c r="N403" s="220"/>
    </row>
    <row r="404" spans="13:14" x14ac:dyDescent="0.35">
      <c r="M404" s="219"/>
      <c r="N404" s="220"/>
    </row>
    <row r="405" spans="13:14" x14ac:dyDescent="0.35">
      <c r="M405" s="219"/>
      <c r="N405" s="220"/>
    </row>
    <row r="406" spans="13:14" x14ac:dyDescent="0.35">
      <c r="M406" s="219"/>
      <c r="N406" s="220"/>
    </row>
    <row r="407" spans="13:14" x14ac:dyDescent="0.35">
      <c r="M407" s="219"/>
      <c r="N407" s="220"/>
    </row>
    <row r="408" spans="13:14" x14ac:dyDescent="0.35">
      <c r="M408" s="219"/>
      <c r="N408" s="220"/>
    </row>
    <row r="409" spans="13:14" x14ac:dyDescent="0.35">
      <c r="M409" s="219"/>
      <c r="N409" s="220"/>
    </row>
    <row r="410" spans="13:14" x14ac:dyDescent="0.35">
      <c r="M410" s="219"/>
      <c r="N410" s="220"/>
    </row>
    <row r="411" spans="13:14" x14ac:dyDescent="0.35">
      <c r="M411" s="219"/>
      <c r="N411" s="220"/>
    </row>
    <row r="412" spans="13:14" x14ac:dyDescent="0.35">
      <c r="M412" s="219"/>
      <c r="N412" s="220"/>
    </row>
    <row r="413" spans="13:14" x14ac:dyDescent="0.35">
      <c r="M413" s="219"/>
      <c r="N413" s="220"/>
    </row>
    <row r="414" spans="13:14" x14ac:dyDescent="0.35">
      <c r="M414" s="219"/>
      <c r="N414" s="220"/>
    </row>
    <row r="415" spans="13:14" x14ac:dyDescent="0.35">
      <c r="M415" s="219"/>
      <c r="N415" s="220"/>
    </row>
    <row r="416" spans="13:14" x14ac:dyDescent="0.35">
      <c r="M416" s="219"/>
      <c r="N416" s="220"/>
    </row>
    <row r="417" spans="13:14" x14ac:dyDescent="0.35">
      <c r="M417" s="219"/>
      <c r="N417" s="220"/>
    </row>
    <row r="418" spans="13:14" x14ac:dyDescent="0.35">
      <c r="M418" s="219"/>
      <c r="N418" s="220"/>
    </row>
    <row r="419" spans="13:14" x14ac:dyDescent="0.35">
      <c r="M419" s="219"/>
      <c r="N419" s="220"/>
    </row>
    <row r="420" spans="13:14" x14ac:dyDescent="0.35">
      <c r="M420" s="219"/>
      <c r="N420" s="220"/>
    </row>
    <row r="421" spans="13:14" x14ac:dyDescent="0.35">
      <c r="M421" s="219"/>
      <c r="N421" s="220"/>
    </row>
    <row r="422" spans="13:14" x14ac:dyDescent="0.35">
      <c r="M422" s="219"/>
      <c r="N422" s="220"/>
    </row>
    <row r="423" spans="13:14" x14ac:dyDescent="0.35">
      <c r="M423" s="219"/>
      <c r="N423" s="220"/>
    </row>
    <row r="424" spans="13:14" x14ac:dyDescent="0.35">
      <c r="M424" s="219"/>
      <c r="N424" s="220"/>
    </row>
    <row r="425" spans="13:14" x14ac:dyDescent="0.35">
      <c r="M425" s="219"/>
      <c r="N425" s="220"/>
    </row>
    <row r="426" spans="13:14" x14ac:dyDescent="0.35">
      <c r="M426" s="219"/>
      <c r="N426" s="220"/>
    </row>
    <row r="427" spans="13:14" x14ac:dyDescent="0.35">
      <c r="M427" s="219"/>
      <c r="N427" s="220"/>
    </row>
    <row r="428" spans="13:14" x14ac:dyDescent="0.35">
      <c r="M428" s="219"/>
      <c r="N428" s="220"/>
    </row>
    <row r="429" spans="13:14" x14ac:dyDescent="0.35">
      <c r="M429" s="219"/>
      <c r="N429" s="220"/>
    </row>
    <row r="430" spans="13:14" x14ac:dyDescent="0.35">
      <c r="M430" s="219"/>
      <c r="N430" s="220"/>
    </row>
    <row r="431" spans="13:14" x14ac:dyDescent="0.35">
      <c r="M431" s="219"/>
      <c r="N431" s="220"/>
    </row>
    <row r="432" spans="13:14" x14ac:dyDescent="0.35">
      <c r="M432" s="219"/>
      <c r="N432" s="220"/>
    </row>
    <row r="433" spans="13:14" x14ac:dyDescent="0.35">
      <c r="M433" s="219"/>
      <c r="N433" s="220"/>
    </row>
    <row r="434" spans="13:14" x14ac:dyDescent="0.35">
      <c r="M434" s="219"/>
      <c r="N434" s="220"/>
    </row>
    <row r="435" spans="13:14" x14ac:dyDescent="0.35">
      <c r="M435" s="219"/>
      <c r="N435" s="220"/>
    </row>
    <row r="436" spans="13:14" x14ac:dyDescent="0.35">
      <c r="M436" s="219"/>
      <c r="N436" s="220"/>
    </row>
    <row r="437" spans="13:14" x14ac:dyDescent="0.35">
      <c r="M437" s="219"/>
      <c r="N437" s="220"/>
    </row>
    <row r="438" spans="13:14" x14ac:dyDescent="0.35">
      <c r="M438" s="219"/>
      <c r="N438" s="220"/>
    </row>
    <row r="439" spans="13:14" x14ac:dyDescent="0.35">
      <c r="M439" s="219"/>
      <c r="N439" s="220"/>
    </row>
    <row r="440" spans="13:14" x14ac:dyDescent="0.35">
      <c r="M440" s="219"/>
      <c r="N440" s="220"/>
    </row>
    <row r="441" spans="13:14" x14ac:dyDescent="0.35">
      <c r="M441" s="219"/>
      <c r="N441" s="220"/>
    </row>
    <row r="442" spans="13:14" x14ac:dyDescent="0.35">
      <c r="M442" s="219"/>
      <c r="N442" s="220"/>
    </row>
    <row r="443" spans="13:14" x14ac:dyDescent="0.35">
      <c r="M443" s="219"/>
      <c r="N443" s="220"/>
    </row>
    <row r="444" spans="13:14" x14ac:dyDescent="0.35">
      <c r="M444" s="219"/>
      <c r="N444" s="220"/>
    </row>
    <row r="445" spans="13:14" x14ac:dyDescent="0.35">
      <c r="M445" s="219"/>
      <c r="N445" s="220"/>
    </row>
  </sheetData>
  <mergeCells count="550">
    <mergeCell ref="A1:L1"/>
    <mergeCell ref="M1:N1"/>
    <mergeCell ref="B2:I2"/>
    <mergeCell ref="M2:N2"/>
    <mergeCell ref="M3:N3"/>
    <mergeCell ref="M4:N4"/>
    <mergeCell ref="M9:N9"/>
    <mergeCell ref="M10:N10"/>
    <mergeCell ref="M11:N11"/>
    <mergeCell ref="M12:N12"/>
    <mergeCell ref="M13:N13"/>
    <mergeCell ref="M14:N14"/>
    <mergeCell ref="A5:L5"/>
    <mergeCell ref="M5:N5"/>
    <mergeCell ref="A6:L6"/>
    <mergeCell ref="M6:N6"/>
    <mergeCell ref="M7:N7"/>
    <mergeCell ref="M8:N8"/>
    <mergeCell ref="A20:L25"/>
    <mergeCell ref="M20:N20"/>
    <mergeCell ref="M21:N21"/>
    <mergeCell ref="M22:N22"/>
    <mergeCell ref="M23:N23"/>
    <mergeCell ref="M24:N24"/>
    <mergeCell ref="M25:N25"/>
    <mergeCell ref="M15:N15"/>
    <mergeCell ref="M16:N16"/>
    <mergeCell ref="M17:N17"/>
    <mergeCell ref="A18:F18"/>
    <mergeCell ref="M18:N18"/>
    <mergeCell ref="A19:L19"/>
    <mergeCell ref="M19:N19"/>
    <mergeCell ref="A29:C29"/>
    <mergeCell ref="D29:E29"/>
    <mergeCell ref="M29:N29"/>
    <mergeCell ref="A30:C30"/>
    <mergeCell ref="D30:E30"/>
    <mergeCell ref="M30:N30"/>
    <mergeCell ref="M26:N26"/>
    <mergeCell ref="A27:C27"/>
    <mergeCell ref="D27:E27"/>
    <mergeCell ref="M27:N27"/>
    <mergeCell ref="A28:C28"/>
    <mergeCell ref="D28:E28"/>
    <mergeCell ref="M28:N28"/>
    <mergeCell ref="A33:C33"/>
    <mergeCell ref="D33:E33"/>
    <mergeCell ref="M33:N33"/>
    <mergeCell ref="A34:C34"/>
    <mergeCell ref="D34:E34"/>
    <mergeCell ref="M34:N34"/>
    <mergeCell ref="A31:C31"/>
    <mergeCell ref="D31:E31"/>
    <mergeCell ref="M31:N31"/>
    <mergeCell ref="A32:C32"/>
    <mergeCell ref="D32:E32"/>
    <mergeCell ref="M32:N32"/>
    <mergeCell ref="A37:C37"/>
    <mergeCell ref="D37:E37"/>
    <mergeCell ref="M37:N37"/>
    <mergeCell ref="A38:F38"/>
    <mergeCell ref="M38:N38"/>
    <mergeCell ref="A39:L39"/>
    <mergeCell ref="M39:N39"/>
    <mergeCell ref="A35:C35"/>
    <mergeCell ref="D35:E35"/>
    <mergeCell ref="M35:N35"/>
    <mergeCell ref="A36:C36"/>
    <mergeCell ref="D36:E36"/>
    <mergeCell ref="M36:N36"/>
    <mergeCell ref="M46:N46"/>
    <mergeCell ref="M47:N47"/>
    <mergeCell ref="M48:N48"/>
    <mergeCell ref="M49:N49"/>
    <mergeCell ref="M50:N50"/>
    <mergeCell ref="M51:N51"/>
    <mergeCell ref="A40:L45"/>
    <mergeCell ref="M40:N40"/>
    <mergeCell ref="M41:N41"/>
    <mergeCell ref="M42:N42"/>
    <mergeCell ref="M43:N43"/>
    <mergeCell ref="M44:N44"/>
    <mergeCell ref="M45:N45"/>
    <mergeCell ref="M58:N58"/>
    <mergeCell ref="M59:N59"/>
    <mergeCell ref="M60:N60"/>
    <mergeCell ref="M61:N61"/>
    <mergeCell ref="M62:N62"/>
    <mergeCell ref="M63:N63"/>
    <mergeCell ref="M52:N52"/>
    <mergeCell ref="M53:N53"/>
    <mergeCell ref="M54:N54"/>
    <mergeCell ref="M55:N55"/>
    <mergeCell ref="M56:N56"/>
    <mergeCell ref="M57:N57"/>
    <mergeCell ref="A70:L75"/>
    <mergeCell ref="M70:N70"/>
    <mergeCell ref="M71:N71"/>
    <mergeCell ref="M72:N72"/>
    <mergeCell ref="M73:N73"/>
    <mergeCell ref="M74:N74"/>
    <mergeCell ref="M75:N75"/>
    <mergeCell ref="M64:N64"/>
    <mergeCell ref="M65:N65"/>
    <mergeCell ref="M66:N66"/>
    <mergeCell ref="M67:N67"/>
    <mergeCell ref="M68:N68"/>
    <mergeCell ref="A69:L69"/>
    <mergeCell ref="M69:N69"/>
    <mergeCell ref="A80:D80"/>
    <mergeCell ref="M80:N80"/>
    <mergeCell ref="A81:D81"/>
    <mergeCell ref="M81:N81"/>
    <mergeCell ref="A82:D82"/>
    <mergeCell ref="M82:N82"/>
    <mergeCell ref="M76:N76"/>
    <mergeCell ref="A77:D77"/>
    <mergeCell ref="M77:N77"/>
    <mergeCell ref="A78:D78"/>
    <mergeCell ref="M78:N78"/>
    <mergeCell ref="A79:D79"/>
    <mergeCell ref="M79:N79"/>
    <mergeCell ref="A83:F83"/>
    <mergeCell ref="M83:N83"/>
    <mergeCell ref="A84:L84"/>
    <mergeCell ref="M84:N84"/>
    <mergeCell ref="A85:L90"/>
    <mergeCell ref="M85:N85"/>
    <mergeCell ref="M86:N86"/>
    <mergeCell ref="M87:N87"/>
    <mergeCell ref="M88:N88"/>
    <mergeCell ref="M89:N89"/>
    <mergeCell ref="A94:D94"/>
    <mergeCell ref="M94:N94"/>
    <mergeCell ref="A95:D95"/>
    <mergeCell ref="M95:N95"/>
    <mergeCell ref="A96:D96"/>
    <mergeCell ref="M96:N96"/>
    <mergeCell ref="M90:N90"/>
    <mergeCell ref="M91:N91"/>
    <mergeCell ref="A92:D92"/>
    <mergeCell ref="M92:N92"/>
    <mergeCell ref="A93:D93"/>
    <mergeCell ref="M93:N93"/>
    <mergeCell ref="A100:D100"/>
    <mergeCell ref="M100:N100"/>
    <mergeCell ref="A101:D101"/>
    <mergeCell ref="M101:N101"/>
    <mergeCell ref="A102:D102"/>
    <mergeCell ref="M102:N102"/>
    <mergeCell ref="A97:D97"/>
    <mergeCell ref="M97:N97"/>
    <mergeCell ref="A98:D98"/>
    <mergeCell ref="M98:N98"/>
    <mergeCell ref="A99:D99"/>
    <mergeCell ref="M99:N99"/>
    <mergeCell ref="A106:D106"/>
    <mergeCell ref="M106:N106"/>
    <mergeCell ref="A107:F107"/>
    <mergeCell ref="M107:N107"/>
    <mergeCell ref="A108:L108"/>
    <mergeCell ref="M108:N108"/>
    <mergeCell ref="A103:D103"/>
    <mergeCell ref="M103:N103"/>
    <mergeCell ref="A104:D104"/>
    <mergeCell ref="M104:N104"/>
    <mergeCell ref="A105:D105"/>
    <mergeCell ref="M105:N105"/>
    <mergeCell ref="M115:N115"/>
    <mergeCell ref="A116:C116"/>
    <mergeCell ref="D116:F116"/>
    <mergeCell ref="M116:N116"/>
    <mergeCell ref="A117:C117"/>
    <mergeCell ref="D117:F117"/>
    <mergeCell ref="M117:N117"/>
    <mergeCell ref="A109:L114"/>
    <mergeCell ref="M109:N109"/>
    <mergeCell ref="M110:N110"/>
    <mergeCell ref="M111:N111"/>
    <mergeCell ref="M112:N112"/>
    <mergeCell ref="M113:N113"/>
    <mergeCell ref="M114:N114"/>
    <mergeCell ref="A120:C120"/>
    <mergeCell ref="D120:F120"/>
    <mergeCell ref="M120:N120"/>
    <mergeCell ref="A121:C121"/>
    <mergeCell ref="D121:F121"/>
    <mergeCell ref="M121:N121"/>
    <mergeCell ref="A118:C118"/>
    <mergeCell ref="D118:F118"/>
    <mergeCell ref="M118:N118"/>
    <mergeCell ref="A119:C119"/>
    <mergeCell ref="D119:F119"/>
    <mergeCell ref="M119:N119"/>
    <mergeCell ref="A124:C124"/>
    <mergeCell ref="D124:F124"/>
    <mergeCell ref="M124:N124"/>
    <mergeCell ref="A125:C125"/>
    <mergeCell ref="D125:F125"/>
    <mergeCell ref="M125:N125"/>
    <mergeCell ref="A122:C122"/>
    <mergeCell ref="D122:F122"/>
    <mergeCell ref="M122:N122"/>
    <mergeCell ref="A123:C123"/>
    <mergeCell ref="D123:F123"/>
    <mergeCell ref="M123:N123"/>
    <mergeCell ref="M133:N133"/>
    <mergeCell ref="M134:N134"/>
    <mergeCell ref="A135:B135"/>
    <mergeCell ref="M135:N135"/>
    <mergeCell ref="A136:B136"/>
    <mergeCell ref="M136:N136"/>
    <mergeCell ref="A126:F126"/>
    <mergeCell ref="M126:N126"/>
    <mergeCell ref="A127:L127"/>
    <mergeCell ref="M127:N127"/>
    <mergeCell ref="A128:L133"/>
    <mergeCell ref="M128:N128"/>
    <mergeCell ref="M129:N129"/>
    <mergeCell ref="M130:N130"/>
    <mergeCell ref="M131:N131"/>
    <mergeCell ref="M132:N132"/>
    <mergeCell ref="A140:B140"/>
    <mergeCell ref="M140:N140"/>
    <mergeCell ref="A141:B141"/>
    <mergeCell ref="M141:N141"/>
    <mergeCell ref="A142:B142"/>
    <mergeCell ref="M142:N142"/>
    <mergeCell ref="A137:B137"/>
    <mergeCell ref="M137:N137"/>
    <mergeCell ref="A138:B138"/>
    <mergeCell ref="M138:N138"/>
    <mergeCell ref="A139:B139"/>
    <mergeCell ref="M139:N139"/>
    <mergeCell ref="A146:B146"/>
    <mergeCell ref="M146:N146"/>
    <mergeCell ref="A147:F147"/>
    <mergeCell ref="M147:N147"/>
    <mergeCell ref="A148:L148"/>
    <mergeCell ref="M148:N148"/>
    <mergeCell ref="A143:B143"/>
    <mergeCell ref="M143:N143"/>
    <mergeCell ref="A144:B144"/>
    <mergeCell ref="M144:N144"/>
    <mergeCell ref="A145:B145"/>
    <mergeCell ref="M145:N145"/>
    <mergeCell ref="A157:D157"/>
    <mergeCell ref="M157:N157"/>
    <mergeCell ref="A158:K158"/>
    <mergeCell ref="M158:N158"/>
    <mergeCell ref="A155:L155"/>
    <mergeCell ref="M155:N155"/>
    <mergeCell ref="A156:D156"/>
    <mergeCell ref="M156:N156"/>
    <mergeCell ref="A149:L154"/>
    <mergeCell ref="M149:N149"/>
    <mergeCell ref="M150:N150"/>
    <mergeCell ref="M151:N151"/>
    <mergeCell ref="M152:N152"/>
    <mergeCell ref="M153:N153"/>
    <mergeCell ref="M154:N154"/>
    <mergeCell ref="M166:N166"/>
    <mergeCell ref="M167:N167"/>
    <mergeCell ref="M168:N168"/>
    <mergeCell ref="M169:N169"/>
    <mergeCell ref="M170:N170"/>
    <mergeCell ref="M171:N171"/>
    <mergeCell ref="A159:L159"/>
    <mergeCell ref="M159:N159"/>
    <mergeCell ref="A160:L165"/>
    <mergeCell ref="M160:N160"/>
    <mergeCell ref="M161:N161"/>
    <mergeCell ref="M162:N162"/>
    <mergeCell ref="M163:N163"/>
    <mergeCell ref="M164:N164"/>
    <mergeCell ref="M165:N165"/>
    <mergeCell ref="M178:N178"/>
    <mergeCell ref="M179:N179"/>
    <mergeCell ref="M180:N180"/>
    <mergeCell ref="M181:N181"/>
    <mergeCell ref="M182:N182"/>
    <mergeCell ref="M183:N183"/>
    <mergeCell ref="M172:N172"/>
    <mergeCell ref="M173:N173"/>
    <mergeCell ref="M174:N174"/>
    <mergeCell ref="M175:N175"/>
    <mergeCell ref="M176:N176"/>
    <mergeCell ref="M177:N177"/>
    <mergeCell ref="M190:N190"/>
    <mergeCell ref="M191:N191"/>
    <mergeCell ref="M192:N192"/>
    <mergeCell ref="M193:N193"/>
    <mergeCell ref="M194:N194"/>
    <mergeCell ref="M195:N195"/>
    <mergeCell ref="M184:N184"/>
    <mergeCell ref="M185:N185"/>
    <mergeCell ref="M186:N186"/>
    <mergeCell ref="M187:N187"/>
    <mergeCell ref="M188:N188"/>
    <mergeCell ref="M189:N189"/>
    <mergeCell ref="M202:N202"/>
    <mergeCell ref="M203:N203"/>
    <mergeCell ref="M204:N204"/>
    <mergeCell ref="M205:N205"/>
    <mergeCell ref="M206:N206"/>
    <mergeCell ref="M207:N207"/>
    <mergeCell ref="M196:N196"/>
    <mergeCell ref="M197:N197"/>
    <mergeCell ref="M198:N198"/>
    <mergeCell ref="M199:N199"/>
    <mergeCell ref="M200:N200"/>
    <mergeCell ref="M201:N201"/>
    <mergeCell ref="M214:N214"/>
    <mergeCell ref="M215:N215"/>
    <mergeCell ref="M216:N216"/>
    <mergeCell ref="M217:N217"/>
    <mergeCell ref="M218:N218"/>
    <mergeCell ref="M219:N219"/>
    <mergeCell ref="M208:N208"/>
    <mergeCell ref="M209:N209"/>
    <mergeCell ref="M210:N210"/>
    <mergeCell ref="M211:N211"/>
    <mergeCell ref="M212:N212"/>
    <mergeCell ref="M213:N213"/>
    <mergeCell ref="M226:N226"/>
    <mergeCell ref="M227:N227"/>
    <mergeCell ref="M228:N228"/>
    <mergeCell ref="M229:N229"/>
    <mergeCell ref="M230:N230"/>
    <mergeCell ref="M231:N231"/>
    <mergeCell ref="M220:N220"/>
    <mergeCell ref="M221:N221"/>
    <mergeCell ref="M222:N222"/>
    <mergeCell ref="M223:N223"/>
    <mergeCell ref="M224:N224"/>
    <mergeCell ref="M225:N225"/>
    <mergeCell ref="M238:N238"/>
    <mergeCell ref="M239:N239"/>
    <mergeCell ref="M240:N240"/>
    <mergeCell ref="M241:N241"/>
    <mergeCell ref="M242:N242"/>
    <mergeCell ref="M243:N243"/>
    <mergeCell ref="M232:N232"/>
    <mergeCell ref="M233:N233"/>
    <mergeCell ref="M234:N234"/>
    <mergeCell ref="M235:N235"/>
    <mergeCell ref="M236:N236"/>
    <mergeCell ref="M237:N237"/>
    <mergeCell ref="M250:N250"/>
    <mergeCell ref="M251:N251"/>
    <mergeCell ref="M252:N252"/>
    <mergeCell ref="M253:N253"/>
    <mergeCell ref="M254:N254"/>
    <mergeCell ref="M255:N255"/>
    <mergeCell ref="M244:N244"/>
    <mergeCell ref="M245:N245"/>
    <mergeCell ref="M246:N246"/>
    <mergeCell ref="M247:N247"/>
    <mergeCell ref="M248:N248"/>
    <mergeCell ref="M249:N249"/>
    <mergeCell ref="M262:N262"/>
    <mergeCell ref="M263:N263"/>
    <mergeCell ref="M264:N264"/>
    <mergeCell ref="M265:N265"/>
    <mergeCell ref="M266:N266"/>
    <mergeCell ref="M267:N267"/>
    <mergeCell ref="M256:N256"/>
    <mergeCell ref="M257:N257"/>
    <mergeCell ref="M258:N258"/>
    <mergeCell ref="M259:N259"/>
    <mergeCell ref="M260:N260"/>
    <mergeCell ref="M261:N261"/>
    <mergeCell ref="M274:N274"/>
    <mergeCell ref="M275:N275"/>
    <mergeCell ref="M276:N276"/>
    <mergeCell ref="M277:N277"/>
    <mergeCell ref="M278:N278"/>
    <mergeCell ref="M279:N279"/>
    <mergeCell ref="M268:N268"/>
    <mergeCell ref="M269:N269"/>
    <mergeCell ref="M270:N270"/>
    <mergeCell ref="M271:N271"/>
    <mergeCell ref="M272:N272"/>
    <mergeCell ref="M273:N273"/>
    <mergeCell ref="M286:N286"/>
    <mergeCell ref="M287:N287"/>
    <mergeCell ref="M288:N288"/>
    <mergeCell ref="M289:N289"/>
    <mergeCell ref="M290:N290"/>
    <mergeCell ref="M291:N291"/>
    <mergeCell ref="M280:N280"/>
    <mergeCell ref="M281:N281"/>
    <mergeCell ref="M282:N282"/>
    <mergeCell ref="M283:N283"/>
    <mergeCell ref="M284:N284"/>
    <mergeCell ref="M285:N285"/>
    <mergeCell ref="M298:N298"/>
    <mergeCell ref="M299:N299"/>
    <mergeCell ref="M300:N300"/>
    <mergeCell ref="M301:N301"/>
    <mergeCell ref="M302:N302"/>
    <mergeCell ref="M303:N303"/>
    <mergeCell ref="M292:N292"/>
    <mergeCell ref="M293:N293"/>
    <mergeCell ref="M294:N294"/>
    <mergeCell ref="M295:N295"/>
    <mergeCell ref="M296:N296"/>
    <mergeCell ref="M297:N297"/>
    <mergeCell ref="M310:N310"/>
    <mergeCell ref="M311:N311"/>
    <mergeCell ref="M312:N312"/>
    <mergeCell ref="M313:N313"/>
    <mergeCell ref="M314:N314"/>
    <mergeCell ref="M315:N315"/>
    <mergeCell ref="M304:N304"/>
    <mergeCell ref="M305:N305"/>
    <mergeCell ref="M306:N306"/>
    <mergeCell ref="M307:N307"/>
    <mergeCell ref="M308:N308"/>
    <mergeCell ref="M309:N309"/>
    <mergeCell ref="M322:N322"/>
    <mergeCell ref="M323:N323"/>
    <mergeCell ref="M324:N324"/>
    <mergeCell ref="M325:N325"/>
    <mergeCell ref="M326:N326"/>
    <mergeCell ref="M327:N327"/>
    <mergeCell ref="M316:N316"/>
    <mergeCell ref="M317:N317"/>
    <mergeCell ref="M318:N318"/>
    <mergeCell ref="M319:N319"/>
    <mergeCell ref="M320:N320"/>
    <mergeCell ref="M321:N321"/>
    <mergeCell ref="M334:N334"/>
    <mergeCell ref="M335:N335"/>
    <mergeCell ref="M336:N336"/>
    <mergeCell ref="M337:N337"/>
    <mergeCell ref="M338:N338"/>
    <mergeCell ref="M339:N339"/>
    <mergeCell ref="M328:N328"/>
    <mergeCell ref="M329:N329"/>
    <mergeCell ref="M330:N330"/>
    <mergeCell ref="M331:N331"/>
    <mergeCell ref="M332:N332"/>
    <mergeCell ref="M333:N333"/>
    <mergeCell ref="M346:N346"/>
    <mergeCell ref="M347:N347"/>
    <mergeCell ref="M348:N348"/>
    <mergeCell ref="M349:N349"/>
    <mergeCell ref="M350:N350"/>
    <mergeCell ref="M351:N351"/>
    <mergeCell ref="M340:N340"/>
    <mergeCell ref="M341:N341"/>
    <mergeCell ref="M342:N342"/>
    <mergeCell ref="M343:N343"/>
    <mergeCell ref="M344:N344"/>
    <mergeCell ref="M345:N345"/>
    <mergeCell ref="M358:N358"/>
    <mergeCell ref="M359:N359"/>
    <mergeCell ref="M360:N360"/>
    <mergeCell ref="M361:N361"/>
    <mergeCell ref="M362:N362"/>
    <mergeCell ref="M363:N363"/>
    <mergeCell ref="M352:N352"/>
    <mergeCell ref="M353:N353"/>
    <mergeCell ref="M354:N354"/>
    <mergeCell ref="M355:N355"/>
    <mergeCell ref="M356:N356"/>
    <mergeCell ref="M357:N357"/>
    <mergeCell ref="M370:N370"/>
    <mergeCell ref="M371:N371"/>
    <mergeCell ref="M372:N372"/>
    <mergeCell ref="M373:N373"/>
    <mergeCell ref="M374:N374"/>
    <mergeCell ref="M375:N375"/>
    <mergeCell ref="M364:N364"/>
    <mergeCell ref="M365:N365"/>
    <mergeCell ref="M366:N366"/>
    <mergeCell ref="M367:N367"/>
    <mergeCell ref="M368:N368"/>
    <mergeCell ref="M369:N369"/>
    <mergeCell ref="M382:N382"/>
    <mergeCell ref="M383:N383"/>
    <mergeCell ref="M384:N384"/>
    <mergeCell ref="M385:N385"/>
    <mergeCell ref="M386:N386"/>
    <mergeCell ref="M387:N387"/>
    <mergeCell ref="M376:N376"/>
    <mergeCell ref="M377:N377"/>
    <mergeCell ref="M378:N378"/>
    <mergeCell ref="M379:N379"/>
    <mergeCell ref="M380:N380"/>
    <mergeCell ref="M381:N381"/>
    <mergeCell ref="M394:N394"/>
    <mergeCell ref="M395:N395"/>
    <mergeCell ref="M396:N396"/>
    <mergeCell ref="M397:N397"/>
    <mergeCell ref="M398:N398"/>
    <mergeCell ref="M399:N399"/>
    <mergeCell ref="M388:N388"/>
    <mergeCell ref="M389:N389"/>
    <mergeCell ref="M390:N390"/>
    <mergeCell ref="M391:N391"/>
    <mergeCell ref="M392:N392"/>
    <mergeCell ref="M393:N393"/>
    <mergeCell ref="M406:N406"/>
    <mergeCell ref="M407:N407"/>
    <mergeCell ref="M408:N408"/>
    <mergeCell ref="M409:N409"/>
    <mergeCell ref="M410:N410"/>
    <mergeCell ref="M411:N411"/>
    <mergeCell ref="M400:N400"/>
    <mergeCell ref="M401:N401"/>
    <mergeCell ref="M402:N402"/>
    <mergeCell ref="M403:N403"/>
    <mergeCell ref="M404:N404"/>
    <mergeCell ref="M405:N405"/>
    <mergeCell ref="M418:N418"/>
    <mergeCell ref="M419:N419"/>
    <mergeCell ref="M420:N420"/>
    <mergeCell ref="M421:N421"/>
    <mergeCell ref="M422:N422"/>
    <mergeCell ref="M423:N423"/>
    <mergeCell ref="M412:N412"/>
    <mergeCell ref="M413:N413"/>
    <mergeCell ref="M414:N414"/>
    <mergeCell ref="M415:N415"/>
    <mergeCell ref="M416:N416"/>
    <mergeCell ref="M417:N417"/>
    <mergeCell ref="M430:N430"/>
    <mergeCell ref="M431:N431"/>
    <mergeCell ref="M432:N432"/>
    <mergeCell ref="M433:N433"/>
    <mergeCell ref="M434:N434"/>
    <mergeCell ref="M435:N435"/>
    <mergeCell ref="M424:N424"/>
    <mergeCell ref="M425:N425"/>
    <mergeCell ref="M426:N426"/>
    <mergeCell ref="M427:N427"/>
    <mergeCell ref="M428:N428"/>
    <mergeCell ref="M429:N429"/>
    <mergeCell ref="M442:N442"/>
    <mergeCell ref="M443:N443"/>
    <mergeCell ref="M444:N444"/>
    <mergeCell ref="M445:N445"/>
    <mergeCell ref="M436:N436"/>
    <mergeCell ref="M437:N437"/>
    <mergeCell ref="M438:N438"/>
    <mergeCell ref="M439:N439"/>
    <mergeCell ref="M440:N440"/>
    <mergeCell ref="M441:N441"/>
  </mergeCells>
  <conditionalFormatting sqref="E8">
    <cfRule type="expression" dxfId="1" priority="2">
      <formula>$D$8="Hourly"</formula>
    </cfRule>
  </conditionalFormatting>
  <conditionalFormatting sqref="L8:L17">
    <cfRule type="expression" dxfId="0" priority="1">
      <formula>$G$8&lt;&gt;$L$8</formula>
    </cfRule>
  </conditionalFormatting>
  <dataValidations count="3">
    <dataValidation type="list" allowBlank="1" showInputMessage="1" showErrorMessage="1" sqref="D8:D17" xr:uid="{00000000-0002-0000-0300-000000000000}">
      <formula1>Rate</formula1>
    </dataValidation>
    <dataValidation type="list" allowBlank="1" showInputMessage="1" showErrorMessage="1" sqref="A28:C37" xr:uid="{00000000-0002-0000-0300-000001000000}">
      <formula1>Staff</formula1>
    </dataValidation>
    <dataValidation type="list" allowBlank="1" showInputMessage="1" showErrorMessage="1" sqref="B48:B67" xr:uid="{00000000-0002-0000-0300-000002000000}">
      <formula1>TravelCategory</formula1>
    </dataValidation>
  </dataValidations>
  <hyperlinks>
    <hyperlink ref="B3" location="'Detailed Expenditure Worksheet'!A6" display="A. Personnel Services" xr:uid="{00000000-0004-0000-0300-000000000000}"/>
    <hyperlink ref="C3" location="'Detailed Expenditure Worksheet'!A26" display="B. Fringe Benefits" xr:uid="{00000000-0004-0000-0300-000001000000}"/>
    <hyperlink ref="D3" location="'Detailed Expenditure Worksheet'!A52" display="C. Travel" xr:uid="{00000000-0004-0000-0300-000002000000}"/>
    <hyperlink ref="E3" location="'Detailed Expenditure Worksheet'!A76" display="D. Equipment" xr:uid="{00000000-0004-0000-0300-000003000000}"/>
    <hyperlink ref="F3" location="'Detailed Expenditure Worksheet'!A95" display="E. Supplies" xr:uid="{00000000-0004-0000-0300-000004000000}"/>
    <hyperlink ref="G3" location="'Detailed Expenditure Worksheet'!A114" display="F. Contractual" xr:uid="{00000000-0004-0000-0300-000005000000}"/>
    <hyperlink ref="H3" location="'Detailed Expenditure Worksheet'!A133" display="G. Other Direct Costs" xr:uid="{00000000-0004-0000-0300-000006000000}"/>
    <hyperlink ref="I3" location="'Detailed Expenditure Worksheet'!A154" display="H. Indirect" xr:uid="{00000000-0004-0000-0300-000007000000}"/>
  </hyperlinks>
  <pageMargins left="0.7" right="0.7" top="0.75" bottom="0.75" header="0.3" footer="0.3"/>
  <pageSetup scale="65" orientation="landscape" r:id="rId1"/>
  <rowBreaks count="4" manualBreakCount="4">
    <brk id="25" max="16383" man="1"/>
    <brk id="45" max="16383" man="1"/>
    <brk id="90" max="16383" man="1"/>
    <brk id="114"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
  <sheetViews>
    <sheetView workbookViewId="0">
      <selection activeCell="A6" sqref="A6:K7"/>
    </sheetView>
  </sheetViews>
  <sheetFormatPr defaultRowHeight="14.5" x14ac:dyDescent="0.35"/>
  <cols>
    <col min="1" max="1" width="35.1796875" customWidth="1"/>
    <col min="2" max="2" width="91.7265625" customWidth="1"/>
  </cols>
  <sheetData>
    <row r="1" spans="1:2" x14ac:dyDescent="0.35">
      <c r="A1" s="154" t="s">
        <v>74</v>
      </c>
      <c r="B1" s="154"/>
    </row>
    <row r="2" spans="1:2" ht="73.5" customHeight="1" x14ac:dyDescent="0.35">
      <c r="A2" s="65" t="s">
        <v>75</v>
      </c>
      <c r="B2" s="66" t="s">
        <v>76</v>
      </c>
    </row>
    <row r="3" spans="1:2" ht="60" customHeight="1" x14ac:dyDescent="0.35">
      <c r="A3" s="67" t="s">
        <v>77</v>
      </c>
      <c r="B3" s="66" t="s">
        <v>78</v>
      </c>
    </row>
    <row r="4" spans="1:2" ht="90" customHeight="1" x14ac:dyDescent="0.35">
      <c r="A4" s="65" t="s">
        <v>79</v>
      </c>
      <c r="B4" s="66" t="s">
        <v>80</v>
      </c>
    </row>
    <row r="5" spans="1:2" ht="15" customHeight="1" x14ac:dyDescent="0.35">
      <c r="A5" s="67" t="s">
        <v>81</v>
      </c>
      <c r="B5" s="66" t="s">
        <v>82</v>
      </c>
    </row>
    <row r="6" spans="1:2" ht="15" customHeight="1" x14ac:dyDescent="0.35">
      <c r="A6" s="65" t="s">
        <v>83</v>
      </c>
      <c r="B6" s="66" t="s">
        <v>84</v>
      </c>
    </row>
    <row r="7" spans="1:2" ht="76.5" customHeight="1" x14ac:dyDescent="0.35">
      <c r="A7" s="68" t="s">
        <v>85</v>
      </c>
      <c r="B7" s="66" t="s">
        <v>86</v>
      </c>
    </row>
    <row r="8" spans="1:2" ht="15" customHeight="1" x14ac:dyDescent="0.35">
      <c r="A8" s="67" t="s">
        <v>87</v>
      </c>
      <c r="B8" s="66" t="s">
        <v>88</v>
      </c>
    </row>
    <row r="9" spans="1:2" ht="212.25" customHeight="1" x14ac:dyDescent="0.35">
      <c r="A9" s="65" t="s">
        <v>73</v>
      </c>
      <c r="B9" s="66" t="s">
        <v>89</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5B46B5E4E52F4DA831091918F37CD1" ma:contentTypeVersion="17" ma:contentTypeDescription="Create a new document." ma:contentTypeScope="" ma:versionID="fd27467011eaff5b59f9396197404809">
  <xsd:schema xmlns:xsd="http://www.w3.org/2001/XMLSchema" xmlns:xs="http://www.w3.org/2001/XMLSchema" xmlns:p="http://schemas.microsoft.com/office/2006/metadata/properties" xmlns:ns2="980623ba-ccf2-4a18-bfe5-c6df4d14cf8f" xmlns:ns3="60b52b64-9645-4e50-a0b2-857683dfe2d2" targetNamespace="http://schemas.microsoft.com/office/2006/metadata/properties" ma:root="true" ma:fieldsID="f882135ce76fb0a72763f8cf7402adfa" ns2:_="" ns3:_="">
    <xsd:import namespace="980623ba-ccf2-4a18-bfe5-c6df4d14cf8f"/>
    <xsd:import namespace="60b52b64-9645-4e50-a0b2-857683dfe2d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0623ba-ccf2-4a18-bfe5-c6df4d14cf8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0b52b64-9645-4e50-a0b2-857683dfe2d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0BF6D6-B0E4-45B0-BC19-C4000A31E6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0623ba-ccf2-4a18-bfe5-c6df4d14cf8f"/>
    <ds:schemaRef ds:uri="60b52b64-9645-4e50-a0b2-857683dfe2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8C634B-A49A-4122-91FF-3F6DF083699F}">
  <ds:schemaRefs>
    <ds:schemaRef ds:uri="60b52b64-9645-4e50-a0b2-857683dfe2d2"/>
    <ds:schemaRef ds:uri="http://purl.org/dc/elements/1.1/"/>
    <ds:schemaRef ds:uri="http://www.w3.org/XML/1998/namespace"/>
    <ds:schemaRef ds:uri="http://schemas.microsoft.com/office/2006/documentManagement/types"/>
    <ds:schemaRef ds:uri="980623ba-ccf2-4a18-bfe5-c6df4d14cf8f"/>
    <ds:schemaRef ds:uri="http://purl.org/dc/dcmitype/"/>
    <ds:schemaRef ds:uri="http://purl.org/dc/terms/"/>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55056D5E-50E6-467B-85B8-1D244FADE5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DropDowns</vt:lpstr>
      <vt:lpstr>Budget Flat</vt:lpstr>
      <vt:lpstr>Instructions</vt:lpstr>
      <vt:lpstr>Detailed Expenditures Summary</vt:lpstr>
      <vt:lpstr>Detailed Expenditure Worksheet</vt:lpstr>
      <vt:lpstr>DEW Example</vt:lpstr>
      <vt:lpstr>Budget Category Definitions</vt:lpstr>
      <vt:lpstr>'Detailed Expenditure Worksheet'!Print_Area</vt:lpstr>
      <vt:lpstr>'Detailed Expenditures Summary'!Print_Area</vt:lpstr>
      <vt:lpstr>'DEW Example'!Print_Area</vt:lpstr>
      <vt:lpstr>Staff</vt:lpstr>
      <vt:lpstr>StaffName</vt:lpstr>
      <vt:lpstr>Travel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Smith, Donald M.</dc:creator>
  <cp:lastModifiedBy>Smith, Donald M.</cp:lastModifiedBy>
  <cp:lastPrinted>2020-09-21T15:17:30Z</cp:lastPrinted>
  <dcterms:created xsi:type="dcterms:W3CDTF">2020-07-31T18:31:44Z</dcterms:created>
  <dcterms:modified xsi:type="dcterms:W3CDTF">2021-05-17T22:17:00Z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0x010100BA5B46B5E4E52F4DA831091918F37CD1</vt:lpwstr>
  </property>
</Properties>
</file>